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tabRatio="710" activeTab="0"/>
  </bookViews>
  <sheets>
    <sheet name="Komentár" sheetId="1" r:id="rId1"/>
    <sheet name="Vysvetlivky" sheetId="2" r:id="rId2"/>
    <sheet name="1.OS-PR o hl.agend(1)" sheetId="3" r:id="rId3"/>
    <sheet name="2.OS-PR o hl.agend(2)" sheetId="4" r:id="rId4"/>
    <sheet name="3.OS PR o vedl.ag.(1)" sheetId="5" r:id="rId5"/>
    <sheet name="4.OS PR o vedl.ag(2)" sheetId="6" r:id="rId6"/>
    <sheet name="5.KS-PR o agend(1)" sheetId="7" r:id="rId7"/>
    <sheet name="6.KS-PR o agendach(2)" sheetId="8" r:id="rId8"/>
    <sheet name="7.KS PR o vedl. ag.(1)" sheetId="9" r:id="rId9"/>
    <sheet name="8.KS PR o vedl. ag.(2)" sheetId="10" r:id="rId10"/>
    <sheet name="9.GRAF ag.C-došlé veci" sheetId="11" r:id="rId11"/>
    <sheet name="10.GRAF ag.P-došlé veci" sheetId="12" r:id="rId12"/>
    <sheet name="11.GRAF-Ag. E" sheetId="13" r:id="rId13"/>
    <sheet name="12.GRAF-Ag. RO" sheetId="14" r:id="rId14"/>
  </sheets>
  <definedNames>
    <definedName name="_xlnm.Print_Area" localSheetId="2">'1.OS-PR o hl.agend(1)'!$A$1:$N$30</definedName>
    <definedName name="_xlnm.Print_Area" localSheetId="11">'10.GRAF ag.P-došlé veci'!$A$1:$P$30</definedName>
    <definedName name="_xlnm.Print_Area" localSheetId="12">'11.GRAF-Ag. E'!$A$1:$P$33</definedName>
    <definedName name="_xlnm.Print_Area" localSheetId="13">'12.GRAF-Ag. RO'!$A$1:$P$33</definedName>
    <definedName name="_xlnm.Print_Area" localSheetId="3">'2.OS-PR o hl.agend(2)'!$A$1:$N$30</definedName>
    <definedName name="_xlnm.Print_Area" localSheetId="4">'3.OS PR o vedl.ag.(1)'!$A$1:$N$30</definedName>
    <definedName name="_xlnm.Print_Area" localSheetId="5">'4.OS PR o vedl.ag(2)'!$A$1:$N$30</definedName>
    <definedName name="_xlnm.Print_Area" localSheetId="6">'5.KS-PR o agend(1)'!$A$1:$H$31</definedName>
    <definedName name="_xlnm.Print_Area" localSheetId="7">'6.KS-PR o agendach(2)'!$A$1:$H$31</definedName>
    <definedName name="_xlnm.Print_Area" localSheetId="8">'7.KS PR o vedl. ag.(1)'!$A$1:$K$31</definedName>
    <definedName name="_xlnm.Print_Area" localSheetId="9">'8.KS PR o vedl. ag.(2)'!$A$1:$K$30</definedName>
    <definedName name="_xlnm.Print_Area" localSheetId="10">'9.GRAF ag.C-došlé veci'!$A$1:$P$32</definedName>
    <definedName name="_xlnm.Print_Area" localSheetId="0">'Komentár'!$A$1:$A$28</definedName>
    <definedName name="_xlnm.Print_Area" localSheetId="1">'Vysvetlivky'!$A$1:$B$20</definedName>
  </definedNames>
  <calcPr fullCalcOnLoad="1"/>
</workbook>
</file>

<file path=xl/sharedStrings.xml><?xml version="1.0" encoding="utf-8"?>
<sst xmlns="http://schemas.openxmlformats.org/spreadsheetml/2006/main" count="225" uniqueCount="70">
  <si>
    <t>PREHĽAD O HLAVNÝCH AGENDÁCH ROZHODOVANÝCH OKRESNÝMI SÚDMI V SR</t>
  </si>
  <si>
    <t>Kraj</t>
  </si>
  <si>
    <t>Rok</t>
  </si>
  <si>
    <t>Počet vecí +</t>
  </si>
  <si>
    <t>C</t>
  </si>
  <si>
    <t>P</t>
  </si>
  <si>
    <t>Ro</t>
  </si>
  <si>
    <t>E</t>
  </si>
  <si>
    <t>došlých</t>
  </si>
  <si>
    <t>vybav.</t>
  </si>
  <si>
    <t>nevyb.</t>
  </si>
  <si>
    <t>BA</t>
  </si>
  <si>
    <t>TT</t>
  </si>
  <si>
    <t>TN</t>
  </si>
  <si>
    <t>NR</t>
  </si>
  <si>
    <t>SR</t>
  </si>
  <si>
    <t>ZA</t>
  </si>
  <si>
    <t>BB</t>
  </si>
  <si>
    <t>PO</t>
  </si>
  <si>
    <t>KE</t>
  </si>
  <si>
    <t>PREHĽAD O ĎALŠÍCH HLAVNÝCH AGENDÁCH ROZHODOVANÝCH OKRESNÝMI SÚDMI V SR</t>
  </si>
  <si>
    <t>Cb</t>
  </si>
  <si>
    <t>Rob</t>
  </si>
  <si>
    <t>S</t>
  </si>
  <si>
    <t>D</t>
  </si>
  <si>
    <t>PREHĽAD O OBČIANSKOPRÁVNEJ AGENDE NA KRAJSKÝCH SÚDOCH V SR</t>
  </si>
  <si>
    <t>Co</t>
  </si>
  <si>
    <t>PREHĽAD O ĎALŠÍCH HLAVNÝCH AGENDÁCH ROZHODOVANÝCH KRAJSKÝMI SÚDMI V SR</t>
  </si>
  <si>
    <t>Cob</t>
  </si>
  <si>
    <t>Spolu</t>
  </si>
  <si>
    <t>Okresné súdy</t>
  </si>
  <si>
    <t>Krajské súdy</t>
  </si>
  <si>
    <t>Počet vecí</t>
  </si>
  <si>
    <t xml:space="preserve"> </t>
  </si>
  <si>
    <t>• v občianskoprávenej agende registra C o 3 747 vecí,</t>
  </si>
  <si>
    <t xml:space="preserve">• v občianskoprávenej agende registra Ro o 7 268 vecí, </t>
  </si>
  <si>
    <t>• v obchodných veciach registra Cb o 304 vecí,</t>
  </si>
  <si>
    <t>• v dedičských veciach agendy D o 967 vecí. </t>
  </si>
  <si>
    <t>Počet nevybavených vecí vzrástol v roku 2008 v porovnaní s rokom 2007 len v agende starostlivosti o maloletých agendy P o 83 vecí, platobných rozkazov v občianskoprávnych veciach agendy Ro o 1 323 vecí a v dedičskej agende D o 346 vecí.</t>
  </si>
  <si>
    <t>Ďalší pokles počtu došlých a nevybavených vecí výkonu rozhodnutí agendy E ovplyvnila skutočnosť, že od 1. 9. 2005 súdy vybavujú už len agendu výkonu rozhodnutí o výchove maloletých detí.</t>
  </si>
  <si>
    <r>
      <t>Nárast vo vybavovaní</t>
    </r>
    <r>
      <rPr>
        <sz val="10"/>
        <rFont val="Arial"/>
        <family val="2"/>
      </rPr>
      <t xml:space="preserve"> občianskoprávnych vecí v roku 2008 oproti roku 2007 možno pozorovať v nasledujúcich agendách:</t>
    </r>
  </si>
  <si>
    <t>Na okresné súdy v roku 2008 došlo 100 425 občianskoprávnych vecí registra C, čo v porovnaní so stavom roku 2007 predstavuje pokles o 2 571 vecí; v roku 2008 došlo 150 139 platobných rozkazov v občianskoprávnych veciach agendy Ro, čo je  nárast o 5 441 vecí.</t>
  </si>
  <si>
    <t>Ku koncu roka 2008 okresné súdy pracovali s počtom  95 975 nevybavených vecí registra C (pokles oproti roku 2007 o 8 569 vecí), s počtom 91 011 nevybavených platobných rozkazov v občianskoprávnych veciach agendy Ro, s počtom 54 954 nevybavených vecí agendy D, s počtom 31 854 nevybavených obchodných vecí registra Cb (pokles o 971 vecí), s počtom 17 055 nevybavených vecí starostlivosti o maloletých agendy P, s počtom 30 495 nevybavených vecí v skrátenom konaní agendy Rob (pokles o 4 111 vecí) a s počtom 187 nevybavených vecí správneho súdnictva agendy S.</t>
  </si>
  <si>
    <t>Na krajské súdy v Slovenskej republike ako súdy I. stupňa v roku 2008 došlo 46 občianskoprávnych vecí registra C, čo v porovnaní s rokom 2007 predstavuje pokles o 10 vecí,  76 obchodných sporov registra Cb, čo predstavuje oproti predchádzajúcemu roku pokles o 8 vecí, a 10 639 vecí správneho súdnictva agendy S, čo v porovnaní s rokom 2006 predstavuje nárast o 1 693 vecí.</t>
  </si>
  <si>
    <t>Ku koncu roka 2008 zostalo na krajských súdoch nevybavených 21 občianskoprávnych vecí registra C, čo je zlepšenie o 1 vec v porovnaní so stavom roku 2007,  1 897 vecí obchodnej agendy registra Cb (zlepšenie o 871 vecí), 8 895 vecí správneho súdnictva agendy S, čo je zvýšenie o 400 vecí v porovnaní so stavom ku koncu roka 2007.</t>
  </si>
  <si>
    <t>Ku koncu roka 2008 pracovali krajské súdy s počtom  8 037 nevybavených odvolaní v civilných veciach registra Co (oproti stavu  ku koncu roku 2007 je to  pokles o 1 136 vecí) a s počtom  1 468 nevybavených odvolaní v obchodných veciach agendy Cob (o 182 viac ako ku koncu roka 2007). </t>
  </si>
  <si>
    <r>
      <t>Počet nevybavených vecí</t>
    </r>
    <r>
      <rPr>
        <sz val="10"/>
        <rFont val="Arial"/>
        <family val="2"/>
      </rPr>
      <t xml:space="preserve"> klesol v roku 2008 v porovnaní s rokom 2007 v občianskoprávnej agende registra C o 8 569 vecí, v agende Cb o 971 vecí, v agende správneho súdnictva registra S poklesol o 22 vecí, pokles o 4 111 bol zaznamenaný aj v obchodných veciach v skrátenom konaní agendy Rob.</t>
    </r>
  </si>
  <si>
    <t>V počte vybavených vecí v agende C na okresných súdoch v Slovenskej republike bol zaznamenaný nárast. V roku 2008 vybavili súdy 108 997 vecí, kým v roku 2007 to bolo 105 250 vecí. V agende Ro bolo v roku 2008 vybavených 148 830 vecí, kým v roku 2007 to bolo 141 562 vecí, čo predstavuje nárast o 7 268 vecí.</t>
  </si>
  <si>
    <t>V porovnaní s rokom 2007 bol v roku 2008 na okresných súdoch zaznamenaný nárast počtu došlých vecí starostlivosti o maloletých agendy P o 2 206 vecí. V dedičských veciach agendy D napadlo v roku 2008 na súdy 84 123 vecí, čo v porovnaní s rokom 2007 predstavuje zvýšenie o 6 736 vecí; pokles došlých vecí bol zaznamenaný vo veciach správneho súdnictva agendy S, keď  napadlo 244 vecí, čo je o 45 menej, ako v roku 2007. Pokles nápadu bol zaznamenaný v obchodných veciach v skrátenom konaní agendy Rob, keď v roku 2008 došlo 58 293 vecí, čo je  o  7 332  vecí menej, ako v roku 2007. V obchodných veciach Cb napadlo v roku 2008  26 862 vecí, čo je  pokles oproti roku 2007 o 639 vecí.</t>
  </si>
  <si>
    <t>Vysvetlivky:</t>
  </si>
  <si>
    <t>1/</t>
  </si>
  <si>
    <t>Na účely štatistickej ročenky používame označenie "občianskoprávna agenda" pre všetky veci zapísané v registroch C, Cb, S a veci starostlivosti o maloletých zapísané v registri P, v registroch Ro, Rob a v registri E.</t>
  </si>
  <si>
    <t>2/</t>
  </si>
  <si>
    <t>V rámci občianskoprávnej agendy z hľadiska štatistiky o právoplatných výsledkoch súdneho konania rozlišujeme:</t>
  </si>
  <si>
    <t>1. občianskoprávne veci (vrátane vecí obchodného súdnictva)</t>
  </si>
  <si>
    <t>2. správne veci</t>
  </si>
  <si>
    <t>3. veci obchodného registra</t>
  </si>
  <si>
    <t>4. veci starostlivosti o maloletých</t>
  </si>
  <si>
    <t>5. rozvody</t>
  </si>
  <si>
    <t>3/</t>
  </si>
  <si>
    <t>Do občianskoprávnych vecí počítame veci registra C vedeného na okresných i krajských súdoch, (okrem vecí určenia a zapretia rodičovstva, rozvodov a vyhlásenia manželstva za neplatné), veci obchodného súdnictva zapísané v registri Cb a správneho súdnictva zapísané v registri S.</t>
  </si>
  <si>
    <t>4/</t>
  </si>
  <si>
    <t>Veci obchodného registra - prehľad o agende obchodného registra</t>
  </si>
  <si>
    <t>5/</t>
  </si>
  <si>
    <t>Veci starostlivosti o maloletých predstavujú veci maloletých zapísané do registra P a veci určenia a zapretia rodičovstva, ako aj úpravy práv a povinností rodičov voči maloletým deťom, o ktorých súd rozhodol v konaní o rozvode manželstva rodičov</t>
  </si>
  <si>
    <t>6/</t>
  </si>
  <si>
    <t>Vybavenou vecou na účely štatistického výkazníctva o stave a pohybe občianskoprávnej agendy je taká vec zapísaná v registri C, Cb, S, alebo v registri P, v ktorej bolo vynesené rozhodnutie vo veci samej (rozsudok) alebo uznesenie o vybavení iným spôsobom (napr. zastavením konania po späťvzatí návrhu, postúpením orgánu štátnej správy, inému orgánu a pod.), ktoré je predmetom zápisu do štatistického listu C, S, alebo O a štatistický list bol vyhotovený a odoslaný. Za vybavenú sa považuje aj vec C, Cb, S, alebo P vybavená spôsobom, o ktorom sa po právoplatnosti nevyhotovuje štatistický list, ale je konečné, (napr. postúpenie inému súdu, zastavenie pre nezaplatenie súdneho poplatku a pod.)</t>
  </si>
  <si>
    <t>7/</t>
  </si>
  <si>
    <t>V prehľadoch o výsledkoch konania občianskoprávnej agendy sú údaje tak, ako v predchádzajúcich rokoch o vybavených veciach, t.j. tých, v ktorých bol príslušný štatistický list (C, S, O alebo Hlásenie o rozvode) strojovo spracovaný.</t>
  </si>
  <si>
    <t>V odvolacom konaní došlo v roku 2008 na krajské súdy 26 704 odvolaní proti rozhodnutiu okresných súdov v občianskoprávnych veciach agendy Co (o 973 odvolaní viac, ako v roku 2007) a 4 793 odvolaní proti rozhodnutiam okresných súdov v obchodných veciach agendy Cob (o 74 menej ako v roku 2007).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</si>
</sst>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9"/>
      <color indexed="9"/>
      <name val="Arial"/>
      <family val="2"/>
    </font>
    <font>
      <sz val="10"/>
      <name val="Times New Roman"/>
      <family val="1"/>
    </font>
    <font>
      <sz val="9"/>
      <color indexed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6.75"/>
      <name val="Arial"/>
      <family val="0"/>
    </font>
    <font>
      <sz val="8.5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wrapText="1" indent="1"/>
    </xf>
    <xf numFmtId="3" fontId="0" fillId="0" borderId="2" xfId="0" applyNumberFormat="1" applyFont="1" applyFill="1" applyBorder="1" applyAlignment="1">
      <alignment horizontal="right" vertical="center" wrapText="1" indent="1"/>
    </xf>
    <xf numFmtId="3" fontId="0" fillId="0" borderId="1" xfId="0" applyNumberFormat="1" applyFont="1" applyBorder="1" applyAlignment="1">
      <alignment horizontal="right" vertical="center" wrapText="1" indent="1"/>
    </xf>
    <xf numFmtId="3" fontId="0" fillId="0" borderId="2" xfId="0" applyNumberFormat="1" applyFont="1" applyBorder="1" applyAlignment="1">
      <alignment horizontal="right" vertical="center" wrapText="1" indent="1"/>
    </xf>
    <xf numFmtId="3" fontId="0" fillId="0" borderId="1" xfId="0" applyNumberFormat="1" applyBorder="1" applyAlignment="1">
      <alignment horizontal="right" vertical="center" wrapText="1" indent="1"/>
    </xf>
    <xf numFmtId="3" fontId="0" fillId="0" borderId="2" xfId="0" applyNumberFormat="1" applyBorder="1" applyAlignment="1">
      <alignment horizontal="right" vertical="center" wrapText="1" indent="1"/>
    </xf>
    <xf numFmtId="0" fontId="0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 indent="1"/>
    </xf>
    <xf numFmtId="3" fontId="4" fillId="0" borderId="2" xfId="0" applyNumberFormat="1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3" fontId="4" fillId="0" borderId="1" xfId="0" applyNumberFormat="1" applyFont="1" applyBorder="1" applyAlignment="1">
      <alignment horizontal="right" vertical="center" indent="1"/>
    </xf>
    <xf numFmtId="3" fontId="4" fillId="0" borderId="2" xfId="0" applyNumberFormat="1" applyFont="1" applyBorder="1" applyAlignment="1">
      <alignment horizontal="right" vertical="center" inden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 wrapText="1" indent="2"/>
    </xf>
    <xf numFmtId="3" fontId="0" fillId="0" borderId="2" xfId="0" applyNumberFormat="1" applyFont="1" applyFill="1" applyBorder="1" applyAlignment="1">
      <alignment horizontal="right" vertical="center" wrapText="1" indent="2"/>
    </xf>
    <xf numFmtId="3" fontId="0" fillId="0" borderId="1" xfId="0" applyNumberFormat="1" applyFont="1" applyBorder="1" applyAlignment="1">
      <alignment horizontal="right" vertical="center" wrapText="1" indent="2"/>
    </xf>
    <xf numFmtId="3" fontId="0" fillId="0" borderId="2" xfId="0" applyNumberFormat="1" applyFont="1" applyBorder="1" applyAlignment="1">
      <alignment horizontal="right" vertical="center" wrapText="1" indent="2"/>
    </xf>
    <xf numFmtId="3" fontId="4" fillId="0" borderId="1" xfId="0" applyNumberFormat="1" applyFont="1" applyBorder="1" applyAlignment="1">
      <alignment horizontal="right" vertical="center" wrapText="1" indent="2"/>
    </xf>
    <xf numFmtId="3" fontId="4" fillId="0" borderId="2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9" xfId="0" applyNumberFormat="1" applyFont="1" applyBorder="1" applyAlignment="1">
      <alignment horizontal="right" vertical="center" wrapText="1" indent="1"/>
    </xf>
    <xf numFmtId="3" fontId="4" fillId="0" borderId="16" xfId="0" applyNumberFormat="1" applyFont="1" applyBorder="1" applyAlignment="1">
      <alignment horizontal="right" vertical="center" wrapText="1" indent="1"/>
    </xf>
    <xf numFmtId="3" fontId="4" fillId="0" borderId="9" xfId="0" applyNumberFormat="1" applyFont="1" applyBorder="1" applyAlignment="1">
      <alignment horizontal="right" vertical="center" wrapText="1" indent="2"/>
    </xf>
    <xf numFmtId="3" fontId="4" fillId="0" borderId="16" xfId="0" applyNumberFormat="1" applyFont="1" applyBorder="1" applyAlignment="1">
      <alignment horizontal="right" vertical="center" wrapText="1" indent="2"/>
    </xf>
    <xf numFmtId="0" fontId="4" fillId="2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 indent="1"/>
    </xf>
    <xf numFmtId="3" fontId="4" fillId="0" borderId="2" xfId="0" applyNumberFormat="1" applyFont="1" applyBorder="1" applyAlignment="1">
      <alignment horizontal="right" vertical="center" indent="1"/>
    </xf>
    <xf numFmtId="0" fontId="0" fillId="0" borderId="1" xfId="0" applyFont="1" applyBorder="1" applyAlignment="1">
      <alignment horizontal="right" vertical="center" wrapText="1" indent="2"/>
    </xf>
    <xf numFmtId="0" fontId="0" fillId="0" borderId="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4" fillId="0" borderId="8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2" fontId="0" fillId="0" borderId="18" xfId="0" applyNumberFormat="1" applyFont="1" applyFill="1" applyBorder="1" applyAlignment="1">
      <alignment horizontal="center" wrapText="1"/>
    </xf>
    <xf numFmtId="3" fontId="4" fillId="0" borderId="13" xfId="0" applyNumberFormat="1" applyFont="1" applyBorder="1" applyAlignment="1">
      <alignment horizontal="right" vertical="center" wrapText="1" indent="1"/>
    </xf>
    <xf numFmtId="3" fontId="4" fillId="0" borderId="33" xfId="0" applyNumberFormat="1" applyFont="1" applyBorder="1" applyAlignment="1">
      <alignment horizontal="right" vertical="center" wrapText="1" indent="1"/>
    </xf>
    <xf numFmtId="3" fontId="4" fillId="0" borderId="13" xfId="0" applyNumberFormat="1" applyFont="1" applyBorder="1" applyAlignment="1">
      <alignment horizontal="right" vertical="center" wrapText="1" indent="2"/>
    </xf>
    <xf numFmtId="3" fontId="4" fillId="0" borderId="33" xfId="0" applyNumberFormat="1" applyFont="1" applyBorder="1" applyAlignment="1">
      <alignment horizontal="right" vertical="center" wrapText="1" indent="2"/>
    </xf>
    <xf numFmtId="0" fontId="0" fillId="0" borderId="3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 indent="1"/>
    </xf>
    <xf numFmtId="3" fontId="0" fillId="0" borderId="23" xfId="0" applyNumberFormat="1" applyFont="1" applyBorder="1" applyAlignment="1">
      <alignment horizontal="right" vertical="center" wrapText="1" indent="1"/>
    </xf>
    <xf numFmtId="3" fontId="0" fillId="0" borderId="35" xfId="0" applyNumberFormat="1" applyFont="1" applyBorder="1" applyAlignment="1">
      <alignment horizontal="right" vertical="center" wrapText="1" indent="1"/>
    </xf>
    <xf numFmtId="3" fontId="4" fillId="0" borderId="2" xfId="0" applyNumberFormat="1" applyFont="1" applyBorder="1" applyAlignment="1">
      <alignment horizontal="right" vertical="center" wrapText="1" indent="1"/>
    </xf>
    <xf numFmtId="3" fontId="0" fillId="0" borderId="13" xfId="0" applyNumberFormat="1" applyFont="1" applyFill="1" applyBorder="1" applyAlignment="1">
      <alignment horizontal="right" vertical="center" wrapText="1" indent="1"/>
    </xf>
    <xf numFmtId="3" fontId="0" fillId="0" borderId="33" xfId="0" applyNumberFormat="1" applyFont="1" applyFill="1" applyBorder="1" applyAlignment="1">
      <alignment horizontal="right" vertical="center" wrapText="1" indent="1"/>
    </xf>
    <xf numFmtId="0" fontId="0" fillId="0" borderId="3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right" vertical="center" wrapText="1" indent="1"/>
    </xf>
    <xf numFmtId="3" fontId="4" fillId="0" borderId="35" xfId="0" applyNumberFormat="1" applyFont="1" applyBorder="1" applyAlignment="1">
      <alignment horizontal="right" vertical="center" wrapText="1" inden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right" vertical="center" wrapText="1" indent="2"/>
    </xf>
    <xf numFmtId="3" fontId="0" fillId="0" borderId="35" xfId="0" applyNumberFormat="1" applyFont="1" applyBorder="1" applyAlignment="1">
      <alignment horizontal="right" vertical="center" wrapText="1" indent="2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 indent="1"/>
    </xf>
    <xf numFmtId="3" fontId="4" fillId="0" borderId="6" xfId="0" applyNumberFormat="1" applyFon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33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 indent="1"/>
    </xf>
    <xf numFmtId="3" fontId="0" fillId="0" borderId="33" xfId="0" applyNumberFormat="1" applyBorder="1" applyAlignment="1">
      <alignment horizontal="center" vertical="center"/>
    </xf>
    <xf numFmtId="3" fontId="0" fillId="0" borderId="23" xfId="0" applyNumberFormat="1" applyFont="1" applyBorder="1" applyAlignment="1">
      <alignment horizontal="right" vertical="center" wrapText="1" indent="3"/>
    </xf>
    <xf numFmtId="3" fontId="0" fillId="0" borderId="1" xfId="0" applyNumberFormat="1" applyFont="1" applyBorder="1" applyAlignment="1">
      <alignment horizontal="right" vertical="center" wrapText="1" indent="3"/>
    </xf>
    <xf numFmtId="3" fontId="0" fillId="0" borderId="1" xfId="0" applyNumberFormat="1" applyFont="1" applyFill="1" applyBorder="1" applyAlignment="1">
      <alignment horizontal="right" vertical="center" wrapText="1" indent="3"/>
    </xf>
    <xf numFmtId="3" fontId="0" fillId="0" borderId="13" xfId="0" applyNumberFormat="1" applyFont="1" applyBorder="1" applyAlignment="1">
      <alignment horizontal="right" vertical="center" wrapText="1" indent="3"/>
    </xf>
    <xf numFmtId="3" fontId="4" fillId="0" borderId="9" xfId="0" applyNumberFormat="1" applyFont="1" applyBorder="1" applyAlignment="1">
      <alignment horizontal="right" vertical="center" wrapText="1" indent="3"/>
    </xf>
    <xf numFmtId="3" fontId="4" fillId="0" borderId="1" xfId="0" applyNumberFormat="1" applyFont="1" applyBorder="1" applyAlignment="1">
      <alignment horizontal="right" vertical="center" wrapText="1" indent="3"/>
    </xf>
    <xf numFmtId="3" fontId="4" fillId="0" borderId="13" xfId="0" applyNumberFormat="1" applyFont="1" applyBorder="1" applyAlignment="1">
      <alignment horizontal="right" vertical="center" wrapText="1" indent="3"/>
    </xf>
    <xf numFmtId="0" fontId="0" fillId="0" borderId="1" xfId="0" applyFont="1" applyBorder="1" applyAlignment="1">
      <alignment horizontal="right" vertical="center" wrapText="1" indent="3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49" fontId="0" fillId="0" borderId="0" xfId="0" applyNumberFormat="1" applyFont="1" applyBorder="1" applyAlignment="1">
      <alignment horizontal="justify" vertical="top"/>
    </xf>
    <xf numFmtId="0" fontId="18" fillId="0" borderId="0" xfId="0" applyFont="1" applyBorder="1" applyAlignment="1">
      <alignment horizontal="justify" vertical="top" wrapText="1"/>
    </xf>
    <xf numFmtId="49" fontId="0" fillId="0" borderId="0" xfId="0" applyNumberFormat="1" applyFont="1" applyBorder="1" applyAlignment="1">
      <alignment horizontal="left" vertical="top"/>
    </xf>
    <xf numFmtId="49" fontId="18" fillId="0" borderId="0" xfId="0" applyNumberFormat="1" applyFont="1" applyBorder="1" applyAlignment="1">
      <alignment horizontal="left" vertical="top" indent="1"/>
    </xf>
    <xf numFmtId="49" fontId="18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horizontal="justify" vertical="top"/>
    </xf>
    <xf numFmtId="0" fontId="18" fillId="0" borderId="0" xfId="0" applyNumberFormat="1" applyFont="1" applyBorder="1" applyAlignment="1">
      <alignment horizontal="justify" vertical="top" wrapText="1"/>
    </xf>
    <xf numFmtId="49" fontId="18" fillId="0" borderId="0" xfId="0" applyNumberFormat="1" applyFont="1" applyBorder="1" applyAlignment="1">
      <alignment horizontal="justify" vertical="top" wrapText="1"/>
    </xf>
    <xf numFmtId="0" fontId="4" fillId="0" borderId="41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justify" vertical="top"/>
    </xf>
    <xf numFmtId="49" fontId="17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justify"/>
    </xf>
    <xf numFmtId="49" fontId="0" fillId="0" borderId="0" xfId="0" applyNumberFormat="1" applyFont="1" applyBorder="1" applyAlignment="1">
      <alignment horizontal="justify" vertical="top"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Agenda C - počet došlých vecí (v tis.) od roku 1994
</a:t>
            </a:r>
          </a:p>
        </c:rich>
      </c:tx>
      <c:layout>
        <c:manualLayout>
          <c:xMode val="factor"/>
          <c:yMode val="factor"/>
          <c:x val="0.007"/>
          <c:y val="0.00225"/>
        </c:manualLayout>
      </c:layout>
      <c:spPr>
        <a:noFill/>
        <a:ln>
          <a:noFill/>
        </a:ln>
      </c:spPr>
    </c:title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305"/>
          <c:w val="0.97875"/>
          <c:h val="0.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'9.GRAF ag.C-došlé veci'!$A$30</c:f>
              <c:strCache>
                <c:ptCount val="1"/>
                <c:pt idx="0">
                  <c:v>Spolu</c:v>
                </c:pt>
              </c:strCache>
            </c:strRef>
          </c:tx>
          <c:spPr>
            <a:pattFill prst="weave">
              <a:fgClr>
                <a:srgbClr val="FFFFFF"/>
              </a:fgClr>
              <a:bgClr>
                <a:srgbClr val="33C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'9.GRAF ag.C-došlé veci'!$B$29:$P$29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'9.GRAF ag.C-došlé veci'!$B$30:$P$30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'9.GRAF ag.C-došlé veci'!$A$31</c:f>
              <c:strCache>
                <c:ptCount val="1"/>
                <c:pt idx="0">
                  <c:v>Okresné súdy</c:v>
                </c:pt>
              </c:strCache>
            </c:strRef>
          </c:tx>
          <c:spPr>
            <a:pattFill prst="shingle">
              <a:fgClr>
                <a:srgbClr val="FFFFFF"/>
              </a:fgClr>
              <a:bgClr>
                <a:srgbClr val="CC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'9.GRAF ag.C-došlé veci'!$B$29:$P$29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'9.GRAF ag.C-došlé veci'!$B$31:$P$31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'9.GRAF ag.C-došlé veci'!$A$32</c:f>
              <c:strCache>
                <c:ptCount val="1"/>
                <c:pt idx="0">
                  <c:v>Krajské súdy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'9.GRAF ag.C-došlé veci'!$B$29:$P$29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'9.GRAF ag.C-došlé veci'!$B$32:$P$32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4380898"/>
        <c:axId val="19666035"/>
      </c:bar3D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666035"/>
        <c:crosses val="autoZero"/>
        <c:auto val="1"/>
        <c:lblOffset val="100"/>
        <c:noMultiLvlLbl val="0"/>
      </c:catAx>
      <c:valAx>
        <c:axId val="19666035"/>
        <c:scaling>
          <c:orientation val="minMax"/>
          <c:max val="1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38089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"/>
          <c:y val="0.19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pattFill prst="weave">
          <a:fgClr>
            <a:srgbClr val="808080"/>
          </a:fgClr>
          <a:bgClr>
            <a:srgbClr val="FFFFFF"/>
          </a:bgClr>
        </a:patt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Agenda P - počet došlých vecí (v tis.) od r. 1994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CC0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'10.GRAF ag.P-došlé veci'!$B$29:$P$29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'10.GRAF ag.P-došlé veci'!$B$30:$P$30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2776588"/>
        <c:axId val="49444973"/>
      </c:bar3D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444973"/>
        <c:crosses val="autoZero"/>
        <c:auto val="1"/>
        <c:lblOffset val="100"/>
        <c:noMultiLvlLbl val="0"/>
      </c:catAx>
      <c:valAx>
        <c:axId val="494449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776588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weave">
          <a:fgClr>
            <a:srgbClr val="808080"/>
          </a:fgClr>
          <a:bgClr>
            <a:srgbClr val="FFFFFF"/>
          </a:bgClr>
        </a:patt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Agenda E - počet vybavených vecí (v tis.) od roku 1994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'11.GRAF-Ag. E'!$A$33</c:f>
              <c:strCache>
                <c:ptCount val="1"/>
                <c:pt idx="0">
                  <c:v>Počet vecí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'11.GRAF-Ag. E'!$B$32:$P$32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'11.GRAF-Ag. E'!$B$33:$P$33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2351574"/>
        <c:axId val="45619847"/>
      </c:bar3D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45619847"/>
        <c:crosses val="autoZero"/>
        <c:auto val="1"/>
        <c:lblOffset val="100"/>
        <c:noMultiLvlLbl val="0"/>
      </c:catAx>
      <c:valAx>
        <c:axId val="456198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2351574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weave">
          <a:fgClr>
            <a:srgbClr val="969696"/>
          </a:fgClr>
          <a:bgClr>
            <a:srgbClr val="FFFFFF"/>
          </a:bgClr>
        </a:patt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Agenda Ro - počet vybavených vecí (v tis.) od roku 1994
</a:t>
            </a:r>
          </a:p>
        </c:rich>
      </c:tx>
      <c:layout>
        <c:manualLayout>
          <c:xMode val="factor"/>
          <c:yMode val="factor"/>
          <c:x val="0.00775"/>
          <c:y val="0.020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755"/>
          <c:w val="0.9745"/>
          <c:h val="0.80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'12.GRAF-Ag. RO'!$A$33</c:f>
              <c:strCache>
                <c:ptCount val="1"/>
                <c:pt idx="0">
                  <c:v>Počet vecí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'12.GRAF-Ag. RO'!$B$32:$P$32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'12.GRAF-Ag. RO'!$B$33:$P$33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7925440"/>
        <c:axId val="4220097"/>
      </c:bar3DChart>
      <c:catAx>
        <c:axId val="7925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4220097"/>
        <c:crosses val="autoZero"/>
        <c:auto val="1"/>
        <c:lblOffset val="100"/>
        <c:noMultiLvlLbl val="0"/>
      </c:catAx>
      <c:valAx>
        <c:axId val="42200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7925440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weave">
          <a:fgClr>
            <a:srgbClr val="969696"/>
          </a:fgClr>
          <a:bgClr>
            <a:srgbClr val="FFFFFF"/>
          </a:bgClr>
        </a:patt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343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476250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248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9525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5819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5723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0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130.57421875" style="139" customWidth="1"/>
    <col min="2" max="16384" width="120.8515625" style="139" customWidth="1"/>
  </cols>
  <sheetData>
    <row r="1" ht="27" customHeight="1">
      <c r="A1" s="138" t="s">
        <v>41</v>
      </c>
    </row>
    <row r="2" ht="6" customHeight="1"/>
    <row r="3" ht="66.75" customHeight="1">
      <c r="A3" s="138" t="s">
        <v>48</v>
      </c>
    </row>
    <row r="4" ht="6" customHeight="1"/>
    <row r="5" ht="38.25">
      <c r="A5" s="138" t="s">
        <v>47</v>
      </c>
    </row>
    <row r="6" ht="6" customHeight="1"/>
    <row r="7" ht="12.75">
      <c r="A7" s="140" t="s">
        <v>40</v>
      </c>
    </row>
    <row r="8" ht="6" customHeight="1">
      <c r="A8" s="138"/>
    </row>
    <row r="9" ht="12.75">
      <c r="A9" s="138" t="s">
        <v>34</v>
      </c>
    </row>
    <row r="10" ht="12.75">
      <c r="A10" s="138" t="s">
        <v>35</v>
      </c>
    </row>
    <row r="11" ht="12.75">
      <c r="A11" s="138" t="s">
        <v>36</v>
      </c>
    </row>
    <row r="12" ht="12.75">
      <c r="A12" s="138" t="s">
        <v>37</v>
      </c>
    </row>
    <row r="13" ht="6" customHeight="1">
      <c r="A13" s="138"/>
    </row>
    <row r="14" ht="53.25" customHeight="1">
      <c r="A14" s="138" t="s">
        <v>42</v>
      </c>
    </row>
    <row r="15" ht="6" customHeight="1">
      <c r="A15" s="138"/>
    </row>
    <row r="16" ht="27.75" customHeight="1">
      <c r="A16" s="141" t="s">
        <v>46</v>
      </c>
    </row>
    <row r="17" ht="6" customHeight="1">
      <c r="A17" s="138"/>
    </row>
    <row r="18" ht="27" customHeight="1">
      <c r="A18" s="138" t="s">
        <v>38</v>
      </c>
    </row>
    <row r="19" ht="6" customHeight="1">
      <c r="A19" s="138"/>
    </row>
    <row r="20" ht="25.5">
      <c r="A20" s="138" t="s">
        <v>39</v>
      </c>
    </row>
    <row r="21" ht="6" customHeight="1">
      <c r="A21" s="138"/>
    </row>
    <row r="22" ht="41.25" customHeight="1">
      <c r="A22" s="138" t="s">
        <v>43</v>
      </c>
    </row>
    <row r="23" ht="6" customHeight="1">
      <c r="A23" s="138"/>
    </row>
    <row r="24" ht="38.25">
      <c r="A24" s="138" t="s">
        <v>44</v>
      </c>
    </row>
    <row r="25" ht="6" customHeight="1">
      <c r="A25" s="138"/>
    </row>
    <row r="26" ht="27" customHeight="1">
      <c r="A26" s="138" t="s">
        <v>69</v>
      </c>
    </row>
    <row r="27" ht="6" customHeight="1"/>
    <row r="28" ht="28.5" customHeight="1">
      <c r="A28" s="138" t="s">
        <v>45</v>
      </c>
    </row>
    <row r="30" ht="15.75">
      <c r="A30" s="142"/>
    </row>
  </sheetData>
  <printOptions horizontalCentered="1"/>
  <pageMargins left="0.984251968503937" right="0.984251968503937" top="0.7874015748031497" bottom="0.984251968503937" header="0.5118110236220472" footer="0.5118110236220472"/>
  <pageSetup fitToHeight="2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N39"/>
  <sheetViews>
    <sheetView showGridLines="0" zoomScaleSheetLayoutView="100" workbookViewId="0" topLeftCell="A1">
      <selection activeCell="P35" sqref="P35"/>
    </sheetView>
  </sheetViews>
  <sheetFormatPr defaultColWidth="9.140625" defaultRowHeight="12.75"/>
  <cols>
    <col min="1" max="2" width="10.7109375" style="0" customWidth="1"/>
    <col min="3" max="11" width="9.7109375" style="0" customWidth="1"/>
  </cols>
  <sheetData>
    <row r="1" spans="1:11" ht="18" customHeight="1" thickBot="1">
      <c r="A1" s="173" t="s">
        <v>27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4" ht="16.5" customHeight="1" thickTop="1">
      <c r="A2" s="165" t="s">
        <v>1</v>
      </c>
      <c r="B2" s="168" t="s">
        <v>2</v>
      </c>
      <c r="C2" s="157" t="s">
        <v>3</v>
      </c>
      <c r="D2" s="157"/>
      <c r="E2" s="157"/>
      <c r="F2" s="157"/>
      <c r="G2" s="157"/>
      <c r="H2" s="157"/>
      <c r="I2" s="157"/>
      <c r="J2" s="157"/>
      <c r="K2" s="158"/>
      <c r="L2" s="13"/>
      <c r="M2" s="13"/>
      <c r="N2" s="13"/>
    </row>
    <row r="3" spans="1:14" ht="16.5" customHeight="1">
      <c r="A3" s="166"/>
      <c r="B3" s="169"/>
      <c r="C3" s="159" t="s">
        <v>21</v>
      </c>
      <c r="D3" s="159"/>
      <c r="E3" s="159"/>
      <c r="F3" s="159" t="s">
        <v>23</v>
      </c>
      <c r="G3" s="159"/>
      <c r="H3" s="159"/>
      <c r="I3" s="159" t="s">
        <v>28</v>
      </c>
      <c r="J3" s="159"/>
      <c r="K3" s="160"/>
      <c r="L3" s="13"/>
      <c r="M3" s="13"/>
      <c r="N3" s="13"/>
    </row>
    <row r="4" spans="1:14" ht="16.5" customHeight="1" thickBot="1">
      <c r="A4" s="167"/>
      <c r="B4" s="170"/>
      <c r="C4" s="19" t="s">
        <v>8</v>
      </c>
      <c r="D4" s="19" t="s">
        <v>9</v>
      </c>
      <c r="E4" s="19" t="s">
        <v>10</v>
      </c>
      <c r="F4" s="19" t="s">
        <v>8</v>
      </c>
      <c r="G4" s="19" t="s">
        <v>9</v>
      </c>
      <c r="H4" s="19" t="s">
        <v>10</v>
      </c>
      <c r="I4" s="19" t="s">
        <v>8</v>
      </c>
      <c r="J4" s="19" t="s">
        <v>9</v>
      </c>
      <c r="K4" s="20" t="s">
        <v>10</v>
      </c>
      <c r="L4" s="13"/>
      <c r="M4" s="13"/>
      <c r="N4" s="13"/>
    </row>
    <row r="5" spans="1:14" ht="16.5" customHeight="1" thickTop="1">
      <c r="A5" s="162" t="s">
        <v>16</v>
      </c>
      <c r="B5" s="21">
        <v>2004</v>
      </c>
      <c r="C5" s="99">
        <v>266</v>
      </c>
      <c r="D5" s="99">
        <v>373</v>
      </c>
      <c r="E5" s="99">
        <v>404</v>
      </c>
      <c r="F5" s="99">
        <v>1074</v>
      </c>
      <c r="G5" s="99">
        <v>675</v>
      </c>
      <c r="H5" s="99">
        <v>856</v>
      </c>
      <c r="I5" s="99">
        <v>525</v>
      </c>
      <c r="J5" s="99">
        <v>513</v>
      </c>
      <c r="K5" s="100">
        <v>145</v>
      </c>
      <c r="L5" s="13"/>
      <c r="M5" s="13"/>
      <c r="N5" s="13"/>
    </row>
    <row r="6" spans="1:14" ht="16.5" customHeight="1">
      <c r="A6" s="163"/>
      <c r="B6" s="8">
        <v>2005</v>
      </c>
      <c r="C6" s="6">
        <v>49</v>
      </c>
      <c r="D6" s="6">
        <v>211</v>
      </c>
      <c r="E6" s="6">
        <v>242</v>
      </c>
      <c r="F6" s="6">
        <v>1513</v>
      </c>
      <c r="G6" s="6">
        <v>1190</v>
      </c>
      <c r="H6" s="6">
        <v>1179</v>
      </c>
      <c r="I6" s="6">
        <v>469</v>
      </c>
      <c r="J6" s="6">
        <v>479</v>
      </c>
      <c r="K6" s="7">
        <v>135</v>
      </c>
      <c r="L6" s="13"/>
      <c r="M6" s="13"/>
      <c r="N6" s="13"/>
    </row>
    <row r="7" spans="1:14" ht="16.5" customHeight="1">
      <c r="A7" s="163"/>
      <c r="B7" s="8">
        <v>2006</v>
      </c>
      <c r="C7" s="6">
        <v>24</v>
      </c>
      <c r="D7" s="6">
        <v>129</v>
      </c>
      <c r="E7" s="6">
        <v>137</v>
      </c>
      <c r="F7" s="6">
        <v>1102</v>
      </c>
      <c r="G7" s="6">
        <v>1272</v>
      </c>
      <c r="H7" s="6">
        <v>1009</v>
      </c>
      <c r="I7" s="6">
        <v>473</v>
      </c>
      <c r="J7" s="6">
        <v>466</v>
      </c>
      <c r="K7" s="7">
        <v>142</v>
      </c>
      <c r="L7" s="13"/>
      <c r="M7" s="13"/>
      <c r="N7" s="13"/>
    </row>
    <row r="8" spans="1:14" ht="16.5" customHeight="1">
      <c r="A8" s="163"/>
      <c r="B8" s="8">
        <v>2007</v>
      </c>
      <c r="C8" s="2">
        <v>18</v>
      </c>
      <c r="D8" s="2">
        <v>67</v>
      </c>
      <c r="E8" s="2">
        <v>88</v>
      </c>
      <c r="F8" s="2">
        <v>900</v>
      </c>
      <c r="G8" s="2">
        <v>1078</v>
      </c>
      <c r="H8" s="2">
        <v>831</v>
      </c>
      <c r="I8" s="2">
        <v>640</v>
      </c>
      <c r="J8" s="2">
        <v>512</v>
      </c>
      <c r="K8" s="3">
        <v>270</v>
      </c>
      <c r="L8" s="13"/>
      <c r="M8" s="13"/>
      <c r="N8" s="13"/>
    </row>
    <row r="9" spans="1:14" ht="16.5" customHeight="1">
      <c r="A9" s="163"/>
      <c r="B9" s="8">
        <v>2008</v>
      </c>
      <c r="C9" s="2">
        <v>8</v>
      </c>
      <c r="D9" s="2">
        <v>37</v>
      </c>
      <c r="E9" s="2">
        <v>59</v>
      </c>
      <c r="F9" s="2">
        <v>1072</v>
      </c>
      <c r="G9" s="2">
        <v>1085</v>
      </c>
      <c r="H9" s="2">
        <v>818</v>
      </c>
      <c r="I9" s="2">
        <v>551</v>
      </c>
      <c r="J9" s="2">
        <v>528</v>
      </c>
      <c r="K9" s="3">
        <v>293</v>
      </c>
      <c r="L9" s="13"/>
      <c r="M9" s="13"/>
      <c r="N9" s="13"/>
    </row>
    <row r="10" spans="1:14" ht="16.5" customHeight="1">
      <c r="A10" s="163" t="s">
        <v>17</v>
      </c>
      <c r="B10" s="8">
        <v>2004</v>
      </c>
      <c r="C10" s="4">
        <v>1311</v>
      </c>
      <c r="D10" s="4">
        <v>1544</v>
      </c>
      <c r="E10" s="4">
        <v>2441</v>
      </c>
      <c r="F10" s="4">
        <v>1468</v>
      </c>
      <c r="G10" s="4">
        <v>1117</v>
      </c>
      <c r="H10" s="4">
        <v>914</v>
      </c>
      <c r="I10" s="4">
        <v>447</v>
      </c>
      <c r="J10" s="4">
        <v>359</v>
      </c>
      <c r="K10" s="5">
        <v>317</v>
      </c>
      <c r="L10" s="13"/>
      <c r="M10" s="13"/>
      <c r="N10" s="13"/>
    </row>
    <row r="11" spans="1:14" ht="16.5" customHeight="1">
      <c r="A11" s="163"/>
      <c r="B11" s="8">
        <v>2005</v>
      </c>
      <c r="C11" s="6">
        <v>40</v>
      </c>
      <c r="D11" s="6">
        <v>469</v>
      </c>
      <c r="E11" s="6">
        <v>964</v>
      </c>
      <c r="F11" s="6">
        <v>2103</v>
      </c>
      <c r="G11" s="6">
        <v>1649</v>
      </c>
      <c r="H11" s="6">
        <v>1368</v>
      </c>
      <c r="I11" s="6">
        <v>532</v>
      </c>
      <c r="J11" s="6">
        <v>595</v>
      </c>
      <c r="K11" s="7">
        <v>254</v>
      </c>
      <c r="L11" s="13"/>
      <c r="M11" s="13"/>
      <c r="N11" s="13"/>
    </row>
    <row r="12" spans="1:14" ht="16.5" customHeight="1">
      <c r="A12" s="163"/>
      <c r="B12" s="8">
        <v>2006</v>
      </c>
      <c r="C12" s="6">
        <v>4</v>
      </c>
      <c r="D12" s="6">
        <v>389</v>
      </c>
      <c r="E12" s="6">
        <v>579</v>
      </c>
      <c r="F12" s="6">
        <v>1556</v>
      </c>
      <c r="G12" s="6">
        <v>1888</v>
      </c>
      <c r="H12" s="6">
        <v>1036</v>
      </c>
      <c r="I12" s="6">
        <v>1402</v>
      </c>
      <c r="J12" s="6">
        <v>1037</v>
      </c>
      <c r="K12" s="7">
        <v>619</v>
      </c>
      <c r="L12" s="13"/>
      <c r="M12" s="13"/>
      <c r="N12" s="13"/>
    </row>
    <row r="13" spans="1:14" ht="16.5" customHeight="1">
      <c r="A13" s="163"/>
      <c r="B13" s="8">
        <v>2007</v>
      </c>
      <c r="C13" s="2">
        <v>0</v>
      </c>
      <c r="D13" s="2">
        <v>270</v>
      </c>
      <c r="E13" s="2">
        <v>309</v>
      </c>
      <c r="F13" s="2">
        <v>1451</v>
      </c>
      <c r="G13" s="2">
        <v>1521</v>
      </c>
      <c r="H13" s="2">
        <v>966</v>
      </c>
      <c r="I13" s="2">
        <v>779</v>
      </c>
      <c r="J13" s="2">
        <v>1243</v>
      </c>
      <c r="K13" s="3">
        <v>155</v>
      </c>
      <c r="L13" s="13"/>
      <c r="M13" s="13"/>
      <c r="N13" s="13"/>
    </row>
    <row r="14" spans="1:14" ht="16.5" customHeight="1">
      <c r="A14" s="163"/>
      <c r="B14" s="8">
        <v>2008</v>
      </c>
      <c r="C14" s="2">
        <v>4</v>
      </c>
      <c r="D14" s="2">
        <v>120</v>
      </c>
      <c r="E14" s="2">
        <v>193</v>
      </c>
      <c r="F14" s="2">
        <v>1825</v>
      </c>
      <c r="G14" s="2">
        <v>1759</v>
      </c>
      <c r="H14" s="2">
        <v>1032</v>
      </c>
      <c r="I14" s="2">
        <v>637</v>
      </c>
      <c r="J14" s="2">
        <v>720</v>
      </c>
      <c r="K14" s="3">
        <v>72</v>
      </c>
      <c r="L14" s="13"/>
      <c r="M14" s="13"/>
      <c r="N14" s="13"/>
    </row>
    <row r="15" spans="1:14" ht="16.5" customHeight="1">
      <c r="A15" s="163" t="s">
        <v>18</v>
      </c>
      <c r="B15" s="8">
        <v>2004</v>
      </c>
      <c r="C15" s="4">
        <v>176</v>
      </c>
      <c r="D15" s="4">
        <v>259</v>
      </c>
      <c r="E15" s="4">
        <v>311</v>
      </c>
      <c r="F15" s="4">
        <v>1253</v>
      </c>
      <c r="G15" s="4">
        <v>988</v>
      </c>
      <c r="H15" s="4">
        <v>963</v>
      </c>
      <c r="I15" s="4">
        <v>451</v>
      </c>
      <c r="J15" s="4">
        <v>380</v>
      </c>
      <c r="K15" s="5">
        <v>164</v>
      </c>
      <c r="L15" s="13"/>
      <c r="M15" s="13"/>
      <c r="N15" s="13"/>
    </row>
    <row r="16" spans="1:14" ht="16.5" customHeight="1">
      <c r="A16" s="163"/>
      <c r="B16" s="8">
        <v>2005</v>
      </c>
      <c r="C16" s="6">
        <v>0</v>
      </c>
      <c r="D16" s="6">
        <v>136</v>
      </c>
      <c r="E16" s="6">
        <v>175</v>
      </c>
      <c r="F16" s="6">
        <v>1944</v>
      </c>
      <c r="G16" s="6">
        <v>1426</v>
      </c>
      <c r="H16" s="6">
        <v>1481</v>
      </c>
      <c r="I16" s="6">
        <v>499</v>
      </c>
      <c r="J16" s="6">
        <v>513</v>
      </c>
      <c r="K16" s="7">
        <v>150</v>
      </c>
      <c r="L16" s="13"/>
      <c r="M16" s="13"/>
      <c r="N16" s="13"/>
    </row>
    <row r="17" spans="1:14" ht="16.5" customHeight="1">
      <c r="A17" s="163"/>
      <c r="B17" s="8">
        <v>2006</v>
      </c>
      <c r="C17" s="6">
        <v>0</v>
      </c>
      <c r="D17" s="6">
        <v>49</v>
      </c>
      <c r="E17" s="6">
        <v>126</v>
      </c>
      <c r="F17" s="6">
        <v>1373</v>
      </c>
      <c r="G17" s="6">
        <v>1587</v>
      </c>
      <c r="H17" s="6">
        <v>1267</v>
      </c>
      <c r="I17" s="6">
        <v>466</v>
      </c>
      <c r="J17" s="6">
        <v>453</v>
      </c>
      <c r="K17" s="7">
        <v>163</v>
      </c>
      <c r="L17" s="13"/>
      <c r="M17" s="13"/>
      <c r="N17" s="13"/>
    </row>
    <row r="18" spans="1:14" ht="16.5" customHeight="1">
      <c r="A18" s="163"/>
      <c r="B18" s="8">
        <v>2007</v>
      </c>
      <c r="C18" s="2">
        <v>0</v>
      </c>
      <c r="D18" s="2">
        <v>59</v>
      </c>
      <c r="E18" s="2">
        <v>67</v>
      </c>
      <c r="F18" s="2">
        <v>1079</v>
      </c>
      <c r="G18" s="2">
        <v>1360</v>
      </c>
      <c r="H18" s="2">
        <v>986</v>
      </c>
      <c r="I18" s="2">
        <v>563</v>
      </c>
      <c r="J18" s="2">
        <v>570</v>
      </c>
      <c r="K18" s="3">
        <v>156</v>
      </c>
      <c r="L18" s="13"/>
      <c r="M18" s="13"/>
      <c r="N18" s="13"/>
    </row>
    <row r="19" spans="1:14" ht="16.5" customHeight="1">
      <c r="A19" s="163"/>
      <c r="B19" s="8">
        <v>2008</v>
      </c>
      <c r="C19" s="2">
        <v>0</v>
      </c>
      <c r="D19" s="2">
        <v>27</v>
      </c>
      <c r="E19" s="2">
        <v>40</v>
      </c>
      <c r="F19" s="2">
        <v>1341</v>
      </c>
      <c r="G19" s="2">
        <v>1246</v>
      </c>
      <c r="H19" s="2">
        <v>1081</v>
      </c>
      <c r="I19" s="2">
        <v>462</v>
      </c>
      <c r="J19" s="2">
        <v>500</v>
      </c>
      <c r="K19" s="3">
        <v>118</v>
      </c>
      <c r="L19" s="13"/>
      <c r="M19" s="13"/>
      <c r="N19" s="13"/>
    </row>
    <row r="20" spans="1:14" ht="16.5" customHeight="1">
      <c r="A20" s="163" t="s">
        <v>19</v>
      </c>
      <c r="B20" s="8">
        <v>2004</v>
      </c>
      <c r="C20" s="4">
        <v>5369</v>
      </c>
      <c r="D20" s="4">
        <v>2244</v>
      </c>
      <c r="E20" s="4">
        <v>7592</v>
      </c>
      <c r="F20" s="4">
        <v>1315</v>
      </c>
      <c r="G20" s="4">
        <v>1123</v>
      </c>
      <c r="H20" s="4">
        <v>821</v>
      </c>
      <c r="I20" s="4">
        <v>419</v>
      </c>
      <c r="J20" s="4">
        <v>465</v>
      </c>
      <c r="K20" s="5">
        <v>70</v>
      </c>
      <c r="L20" s="13"/>
      <c r="M20" s="13"/>
      <c r="N20" s="13"/>
    </row>
    <row r="21" spans="1:14" ht="16.5" customHeight="1">
      <c r="A21" s="163"/>
      <c r="B21" s="8">
        <v>2005</v>
      </c>
      <c r="C21" s="6">
        <v>36</v>
      </c>
      <c r="D21" s="6">
        <v>907</v>
      </c>
      <c r="E21" s="6">
        <v>2018</v>
      </c>
      <c r="F21" s="6">
        <v>2030</v>
      </c>
      <c r="G21" s="6">
        <v>1682</v>
      </c>
      <c r="H21" s="6">
        <v>1169</v>
      </c>
      <c r="I21" s="6">
        <v>395</v>
      </c>
      <c r="J21" s="6">
        <v>383</v>
      </c>
      <c r="K21" s="7">
        <v>82</v>
      </c>
      <c r="L21" s="13"/>
      <c r="M21" s="13"/>
      <c r="N21" s="13"/>
    </row>
    <row r="22" spans="1:14" ht="16.5" customHeight="1">
      <c r="A22" s="163"/>
      <c r="B22" s="8">
        <v>2006</v>
      </c>
      <c r="C22" s="6">
        <v>40</v>
      </c>
      <c r="D22" s="6">
        <v>452</v>
      </c>
      <c r="E22" s="6">
        <v>1606</v>
      </c>
      <c r="F22" s="6">
        <v>1205</v>
      </c>
      <c r="G22" s="6">
        <v>1513</v>
      </c>
      <c r="H22" s="6">
        <v>861</v>
      </c>
      <c r="I22" s="6">
        <v>484</v>
      </c>
      <c r="J22" s="6">
        <v>421</v>
      </c>
      <c r="K22" s="7">
        <v>145</v>
      </c>
      <c r="L22" s="13"/>
      <c r="M22" s="13"/>
      <c r="N22" s="13"/>
    </row>
    <row r="23" spans="1:14" ht="16.5" customHeight="1">
      <c r="A23" s="163"/>
      <c r="B23" s="8">
        <v>2007</v>
      </c>
      <c r="C23" s="6">
        <v>17</v>
      </c>
      <c r="D23" s="6">
        <v>581</v>
      </c>
      <c r="E23" s="6">
        <v>1042</v>
      </c>
      <c r="F23" s="6">
        <v>1213</v>
      </c>
      <c r="G23" s="6">
        <v>1111</v>
      </c>
      <c r="H23" s="6">
        <v>963</v>
      </c>
      <c r="I23" s="6">
        <v>529</v>
      </c>
      <c r="J23" s="6">
        <v>495</v>
      </c>
      <c r="K23" s="7">
        <v>179</v>
      </c>
      <c r="L23" s="13"/>
      <c r="M23" s="13"/>
      <c r="N23" s="13"/>
    </row>
    <row r="24" spans="1:14" ht="16.5" customHeight="1" thickBot="1">
      <c r="A24" s="164"/>
      <c r="B24" s="112">
        <v>2008</v>
      </c>
      <c r="C24" s="125">
        <v>26</v>
      </c>
      <c r="D24" s="125">
        <v>384</v>
      </c>
      <c r="E24" s="125">
        <v>684</v>
      </c>
      <c r="F24" s="125">
        <v>1293</v>
      </c>
      <c r="G24" s="125">
        <v>1319</v>
      </c>
      <c r="H24" s="125">
        <v>937</v>
      </c>
      <c r="I24" s="125">
        <v>534</v>
      </c>
      <c r="J24" s="125">
        <v>554</v>
      </c>
      <c r="K24" s="126">
        <v>159</v>
      </c>
      <c r="L24" s="13"/>
      <c r="M24" s="13"/>
      <c r="N24" s="13"/>
    </row>
    <row r="25" spans="1:14" ht="16.5" customHeight="1" thickTop="1">
      <c r="A25" s="162" t="s">
        <v>15</v>
      </c>
      <c r="B25" s="23">
        <v>2004</v>
      </c>
      <c r="C25" s="54">
        <f>SUM(C20+C15+C10+C5+'7.KS PR o vedl. ag.(1)'!C20+'7.KS PR o vedl. ag.(1)'!C15+'7.KS PR o vedl. ag.(1)'!C10+'7.KS PR o vedl. ag.(1)'!C5)</f>
        <v>9384</v>
      </c>
      <c r="D25" s="54">
        <f>SUM(D20+D15+D10+D5+'7.KS PR o vedl. ag.(1)'!D20+'7.KS PR o vedl. ag.(1)'!D15+'7.KS PR o vedl. ag.(1)'!D10+'7.KS PR o vedl. ag.(1)'!D5)</f>
        <v>8171</v>
      </c>
      <c r="E25" s="54">
        <f>SUM(E20+E15+E10+E5+'7.KS PR o vedl. ag.(1)'!E20+'7.KS PR o vedl. ag.(1)'!E15+'7.KS PR o vedl. ag.(1)'!E10+'7.KS PR o vedl. ag.(1)'!E5)</f>
        <v>17816</v>
      </c>
      <c r="F25" s="54">
        <f>SUM(F20+F15+F10+F5+'7.KS PR o vedl. ag.(1)'!F20+'7.KS PR o vedl. ag.(1)'!F15+'7.KS PR o vedl. ag.(1)'!F10+'7.KS PR o vedl. ag.(1)'!F5)</f>
        <v>9427</v>
      </c>
      <c r="G25" s="54">
        <f>SUM(G20+G15+G10+G5+'7.KS PR o vedl. ag.(1)'!G20+'7.KS PR o vedl. ag.(1)'!G15+'7.KS PR o vedl. ag.(1)'!G10+'7.KS PR o vedl. ag.(1)'!G5)</f>
        <v>7474</v>
      </c>
      <c r="H25" s="54">
        <f>SUM(H20+H15+H10+H5+'7.KS PR o vedl. ag.(1)'!H20+'7.KS PR o vedl. ag.(1)'!H15+'7.KS PR o vedl. ag.(1)'!H10+'7.KS PR o vedl. ag.(1)'!H5)</f>
        <v>6505</v>
      </c>
      <c r="I25" s="54">
        <f>SUM(I20+I15+I10+I5+'7.KS PR o vedl. ag.(1)'!I20+'7.KS PR o vedl. ag.(1)'!I15+'7.KS PR o vedl. ag.(1)'!I10+'7.KS PR o vedl. ag.(1)'!I5)</f>
        <v>5710</v>
      </c>
      <c r="J25" s="54">
        <f>SUM(J20+J15+J10+J5+'7.KS PR o vedl. ag.(1)'!J20+'7.KS PR o vedl. ag.(1)'!J15+'7.KS PR o vedl. ag.(1)'!J10+'7.KS PR o vedl. ag.(1)'!J5)</f>
        <v>5694</v>
      </c>
      <c r="K25" s="55">
        <f>SUM(K20+K15+K10+K5+'7.KS PR o vedl. ag.(1)'!K20+'7.KS PR o vedl. ag.(1)'!K15+'7.KS PR o vedl. ag.(1)'!K10+'7.KS PR o vedl. ag.(1)'!K5)</f>
        <v>1909</v>
      </c>
      <c r="L25" s="13"/>
      <c r="M25" s="13"/>
      <c r="N25" s="13"/>
    </row>
    <row r="26" spans="1:14" ht="16.5" customHeight="1">
      <c r="A26" s="163"/>
      <c r="B26" s="11">
        <v>2005</v>
      </c>
      <c r="C26" s="9">
        <f>'7.KS PR o vedl. ag.(1)'!C6+'7.KS PR o vedl. ag.(1)'!C11+'7.KS PR o vedl. ag.(1)'!C16+'7.KS PR o vedl. ag.(1)'!C21+'8.KS PR o vedl. ag.(2)'!C6+'8.KS PR o vedl. ag.(2)'!C11+'8.KS PR o vedl. ag.(2)'!C16+'8.KS PR o vedl. ag.(2)'!C21</f>
        <v>667</v>
      </c>
      <c r="D26" s="9">
        <f>'7.KS PR o vedl. ag.(1)'!D6+'7.KS PR o vedl. ag.(1)'!D11+'7.KS PR o vedl. ag.(1)'!D16+'7.KS PR o vedl. ag.(1)'!D21+'8.KS PR o vedl. ag.(2)'!D6+'8.KS PR o vedl. ag.(2)'!D11+'8.KS PR o vedl. ag.(2)'!D16+'8.KS PR o vedl. ag.(2)'!D21</f>
        <v>3990</v>
      </c>
      <c r="E26" s="9">
        <f>'7.KS PR o vedl. ag.(1)'!E6+'7.KS PR o vedl. ag.(1)'!E11+'7.KS PR o vedl. ag.(1)'!E16+'7.KS PR o vedl. ag.(1)'!E21+'8.KS PR o vedl. ag.(2)'!E6+'8.KS PR o vedl. ag.(2)'!E11+'8.KS PR o vedl. ag.(2)'!E16+'8.KS PR o vedl. ag.(2)'!E21</f>
        <v>6751</v>
      </c>
      <c r="F26" s="9">
        <f>'7.KS PR o vedl. ag.(1)'!F6+'7.KS PR o vedl. ag.(1)'!F11+'7.KS PR o vedl. ag.(1)'!F16+'7.KS PR o vedl. ag.(1)'!F21+'8.KS PR o vedl. ag.(2)'!F6+'8.KS PR o vedl. ag.(2)'!F11+'8.KS PR o vedl. ag.(2)'!F16+'8.KS PR o vedl. ag.(2)'!F21</f>
        <v>14580</v>
      </c>
      <c r="G26" s="9">
        <f>'7.KS PR o vedl. ag.(1)'!G6+'7.KS PR o vedl. ag.(1)'!G11+'7.KS PR o vedl. ag.(1)'!G16+'7.KS PR o vedl. ag.(1)'!G21+'8.KS PR o vedl. ag.(2)'!G6+'8.KS PR o vedl. ag.(2)'!G11+'8.KS PR o vedl. ag.(2)'!G16+'8.KS PR o vedl. ag.(2)'!G21</f>
        <v>10950</v>
      </c>
      <c r="H26" s="9">
        <f>'7.KS PR o vedl. ag.(1)'!H6+'7.KS PR o vedl. ag.(1)'!H11+'7.KS PR o vedl. ag.(1)'!H16+'7.KS PR o vedl. ag.(1)'!H21+'8.KS PR o vedl. ag.(2)'!H6+'8.KS PR o vedl. ag.(2)'!H11+'8.KS PR o vedl. ag.(2)'!H16+'8.KS PR o vedl. ag.(2)'!H21</f>
        <v>10135</v>
      </c>
      <c r="I26" s="9">
        <f>'7.KS PR o vedl. ag.(1)'!I6+'7.KS PR o vedl. ag.(1)'!I11+'7.KS PR o vedl. ag.(1)'!I16+'7.KS PR o vedl. ag.(1)'!I21+'8.KS PR o vedl. ag.(2)'!I6+'8.KS PR o vedl. ag.(2)'!I11+'8.KS PR o vedl. ag.(2)'!I16+'8.KS PR o vedl. ag.(2)'!I21</f>
        <v>5123</v>
      </c>
      <c r="J26" s="9">
        <f>'7.KS PR o vedl. ag.(1)'!J6+'7.KS PR o vedl. ag.(1)'!J11+'7.KS PR o vedl. ag.(1)'!J16+'7.KS PR o vedl. ag.(1)'!J21+'8.KS PR o vedl. ag.(2)'!J6+'8.KS PR o vedl. ag.(2)'!J11+'8.KS PR o vedl. ag.(2)'!J16+'8.KS PR o vedl. ag.(2)'!J21</f>
        <v>5294</v>
      </c>
      <c r="K26" s="10">
        <f>'7.KS PR o vedl. ag.(1)'!K6+'7.KS PR o vedl. ag.(1)'!K11+'7.KS PR o vedl. ag.(1)'!K16+'7.KS PR o vedl. ag.(1)'!K21+'8.KS PR o vedl. ag.(2)'!K6+'8.KS PR o vedl. ag.(2)'!K11+'8.KS PR o vedl. ag.(2)'!K16+'8.KS PR o vedl. ag.(2)'!K21</f>
        <v>1738</v>
      </c>
      <c r="L26" s="13"/>
      <c r="M26" s="13"/>
      <c r="N26" s="13"/>
    </row>
    <row r="27" spans="1:14" ht="16.5" customHeight="1">
      <c r="A27" s="163"/>
      <c r="B27" s="11">
        <v>2006</v>
      </c>
      <c r="C27" s="9">
        <f>SUM('7.KS PR o vedl. ag.(1)'!C7,'7.KS PR o vedl. ag.(1)'!C12,'7.KS PR o vedl. ag.(1)'!C17,'7.KS PR o vedl. ag.(1)'!C22,'8.KS PR o vedl. ag.(2)'!C7,'8.KS PR o vedl. ag.(2)'!C12,'8.KS PR o vedl. ag.(2)'!C17,'8.KS PR o vedl. ag.(2)'!C22)</f>
        <v>162</v>
      </c>
      <c r="D27" s="9">
        <f>SUM('7.KS PR o vedl. ag.(1)'!D7,'7.KS PR o vedl. ag.(1)'!D12,'7.KS PR o vedl. ag.(1)'!D17,'7.KS PR o vedl. ag.(1)'!D22,'8.KS PR o vedl. ag.(2)'!D7,'8.KS PR o vedl. ag.(2)'!D12,'8.KS PR o vedl. ag.(2)'!D17,'8.KS PR o vedl. ag.(2)'!D22)</f>
        <v>2297</v>
      </c>
      <c r="E27" s="9">
        <f>SUM('7.KS PR o vedl. ag.(1)'!E7,'7.KS PR o vedl. ag.(1)'!E12,'7.KS PR o vedl. ag.(1)'!E17,'7.KS PR o vedl. ag.(1)'!E22,'8.KS PR o vedl. ag.(2)'!E7,'8.KS PR o vedl. ag.(2)'!E12,'8.KS PR o vedl. ag.(2)'!E17,'8.KS PR o vedl. ag.(2)'!E22)</f>
        <v>4412</v>
      </c>
      <c r="F27" s="9">
        <f>SUM('7.KS PR o vedl. ag.(1)'!F7,'7.KS PR o vedl. ag.(1)'!F12,'7.KS PR o vedl. ag.(1)'!F17,'7.KS PR o vedl. ag.(1)'!F22,'8.KS PR o vedl. ag.(2)'!F7,'8.KS PR o vedl. ag.(2)'!F12,'8.KS PR o vedl. ag.(2)'!F17,'8.KS PR o vedl. ag.(2)'!F22)</f>
        <v>10073</v>
      </c>
      <c r="G27" s="9">
        <f>SUM('7.KS PR o vedl. ag.(1)'!G7,'7.KS PR o vedl. ag.(1)'!G12,'7.KS PR o vedl. ag.(1)'!G17,'7.KS PR o vedl. ag.(1)'!G22,'8.KS PR o vedl. ag.(2)'!G7,'8.KS PR o vedl. ag.(2)'!G12,'8.KS PR o vedl. ag.(2)'!G17,'8.KS PR o vedl. ag.(2)'!G22)</f>
        <v>11055</v>
      </c>
      <c r="H27" s="9">
        <f>SUM('7.KS PR o vedl. ag.(1)'!H7,'7.KS PR o vedl. ag.(1)'!H12,'7.KS PR o vedl. ag.(1)'!H17,'7.KS PR o vedl. ag.(1)'!H22,'8.KS PR o vedl. ag.(2)'!H7,'8.KS PR o vedl. ag.(2)'!H12,'8.KS PR o vedl. ag.(2)'!H17,'8.KS PR o vedl. ag.(2)'!H22)</f>
        <v>9189</v>
      </c>
      <c r="I27" s="9">
        <f>SUM('7.KS PR o vedl. ag.(1)'!I7,'7.KS PR o vedl. ag.(1)'!I12,'7.KS PR o vedl. ag.(1)'!I17,'7.KS PR o vedl. ag.(1)'!I22,'8.KS PR o vedl. ag.(2)'!I7,'8.KS PR o vedl. ag.(2)'!I12,'8.KS PR o vedl. ag.(2)'!I17,'8.KS PR o vedl. ag.(2)'!I22)</f>
        <v>5885</v>
      </c>
      <c r="J27" s="9">
        <f>SUM('7.KS PR o vedl. ag.(1)'!J7,'7.KS PR o vedl. ag.(1)'!J12,'7.KS PR o vedl. ag.(1)'!J17,'7.KS PR o vedl. ag.(1)'!J22,'8.KS PR o vedl. ag.(2)'!J7,'8.KS PR o vedl. ag.(2)'!J12,'8.KS PR o vedl. ag.(2)'!J17,'8.KS PR o vedl. ag.(2)'!J22)</f>
        <v>5635</v>
      </c>
      <c r="K27" s="10">
        <f>SUM('7.KS PR o vedl. ag.(1)'!K7,'7.KS PR o vedl. ag.(1)'!K12,'7.KS PR o vedl. ag.(1)'!K17,'7.KS PR o vedl. ag.(1)'!K22,'8.KS PR o vedl. ag.(2)'!K7,'8.KS PR o vedl. ag.(2)'!K12,'8.KS PR o vedl. ag.(2)'!K17,'8.KS PR o vedl. ag.(2)'!K22)</f>
        <v>1988</v>
      </c>
      <c r="L27" s="13"/>
      <c r="M27" s="13"/>
      <c r="N27" s="13"/>
    </row>
    <row r="28" spans="1:14" ht="16.5" customHeight="1">
      <c r="A28" s="163"/>
      <c r="B28" s="84">
        <v>2007</v>
      </c>
      <c r="C28" s="98">
        <f>SUM('7.KS PR o vedl. ag.(1)'!C8+'7.KS PR o vedl. ag.(1)'!C13+'7.KS PR o vedl. ag.(1)'!C18+'7.KS PR o vedl. ag.(1)'!C23+'8.KS PR o vedl. ag.(2)'!C8+'8.KS PR o vedl. ag.(2)'!C13+'8.KS PR o vedl. ag.(2)'!C18+'8.KS PR o vedl. ag.(2)'!C23)</f>
        <v>84</v>
      </c>
      <c r="D28" s="98">
        <f>SUM('7.KS PR o vedl. ag.(1)'!D8+'7.KS PR o vedl. ag.(1)'!D13+'7.KS PR o vedl. ag.(1)'!D18+'7.KS PR o vedl. ag.(1)'!D23+'8.KS PR o vedl. ag.(2)'!D8+'8.KS PR o vedl. ag.(2)'!D13+'8.KS PR o vedl. ag.(2)'!D18+'8.KS PR o vedl. ag.(2)'!D23)</f>
        <v>1728</v>
      </c>
      <c r="E28" s="98">
        <f>SUM('7.KS PR o vedl. ag.(1)'!E8+'7.KS PR o vedl. ag.(1)'!E13+'7.KS PR o vedl. ag.(1)'!E18+'7.KS PR o vedl. ag.(1)'!E23+'8.KS PR o vedl. ag.(2)'!E8+'8.KS PR o vedl. ag.(2)'!E13+'8.KS PR o vedl. ag.(2)'!E18+'8.KS PR o vedl. ag.(2)'!E23)</f>
        <v>2768</v>
      </c>
      <c r="F28" s="98">
        <f>SUM('7.KS PR o vedl. ag.(1)'!F8+'7.KS PR o vedl. ag.(1)'!F13+'7.KS PR o vedl. ag.(1)'!F18+'7.KS PR o vedl. ag.(1)'!F23+'8.KS PR o vedl. ag.(2)'!F8+'8.KS PR o vedl. ag.(2)'!F13+'8.KS PR o vedl. ag.(2)'!F18+'8.KS PR o vedl. ag.(2)'!F23)</f>
        <v>8946</v>
      </c>
      <c r="G28" s="98">
        <f>SUM('7.KS PR o vedl. ag.(1)'!G8+'7.KS PR o vedl. ag.(1)'!G13+'7.KS PR o vedl. ag.(1)'!G18+'7.KS PR o vedl. ag.(1)'!G23+'8.KS PR o vedl. ag.(2)'!G8+'8.KS PR o vedl. ag.(2)'!G13+'8.KS PR o vedl. ag.(2)'!G18+'8.KS PR o vedl. ag.(2)'!G23)</f>
        <v>9713</v>
      </c>
      <c r="H28" s="98">
        <f>SUM('7.KS PR o vedl. ag.(1)'!H8+'7.KS PR o vedl. ag.(1)'!H13+'7.KS PR o vedl. ag.(1)'!H18+'7.KS PR o vedl. ag.(1)'!H23+'8.KS PR o vedl. ag.(2)'!H8+'8.KS PR o vedl. ag.(2)'!H13+'8.KS PR o vedl. ag.(2)'!H18+'8.KS PR o vedl. ag.(2)'!H23)</f>
        <v>8475</v>
      </c>
      <c r="I28" s="98">
        <f>SUM('7.KS PR o vedl. ag.(1)'!I8+'7.KS PR o vedl. ag.(1)'!I13+'7.KS PR o vedl. ag.(1)'!I18+'7.KS PR o vedl. ag.(1)'!I23+'8.KS PR o vedl. ag.(2)'!I8+'8.KS PR o vedl. ag.(2)'!I13+'8.KS PR o vedl. ag.(2)'!I18+'8.KS PR o vedl. ag.(2)'!I23)</f>
        <v>4867</v>
      </c>
      <c r="J28" s="98">
        <f>SUM('7.KS PR o vedl. ag.(1)'!J8+'7.KS PR o vedl. ag.(1)'!J13+'7.KS PR o vedl. ag.(1)'!J18+'7.KS PR o vedl. ag.(1)'!J23+'8.KS PR o vedl. ag.(2)'!J8+'8.KS PR o vedl. ag.(2)'!J13+'8.KS PR o vedl. ag.(2)'!J18+'8.KS PR o vedl. ag.(2)'!J23)</f>
        <v>5569</v>
      </c>
      <c r="K28" s="101">
        <f>SUM('7.KS PR o vedl. ag.(1)'!K8+'7.KS PR o vedl. ag.(1)'!K13+'7.KS PR o vedl. ag.(1)'!K18+'7.KS PR o vedl. ag.(1)'!K23+'8.KS PR o vedl. ag.(2)'!K8+'8.KS PR o vedl. ag.(2)'!K13+'8.KS PR o vedl. ag.(2)'!K18+'8.KS PR o vedl. ag.(2)'!K23)</f>
        <v>1286</v>
      </c>
      <c r="L28" s="13"/>
      <c r="M28" s="13"/>
      <c r="N28" s="13"/>
    </row>
    <row r="29" spans="1:14" ht="16.5" customHeight="1" thickBot="1">
      <c r="A29" s="164"/>
      <c r="B29" s="41">
        <v>2008</v>
      </c>
      <c r="C29" s="89">
        <f>SUM('7.KS PR o vedl. ag.(1)'!C9+'7.KS PR o vedl. ag.(1)'!C14+'7.KS PR o vedl. ag.(1)'!C19+'7.KS PR o vedl. ag.(1)'!C24+'8.KS PR o vedl. ag.(2)'!C9+'8.KS PR o vedl. ag.(2)'!C14+'8.KS PR o vedl. ag.(2)'!C19+'8.KS PR o vedl. ag.(2)'!C24)</f>
        <v>76</v>
      </c>
      <c r="D29" s="89">
        <f>SUM('7.KS PR o vedl. ag.(1)'!D9+'7.KS PR o vedl. ag.(1)'!D14+'7.KS PR o vedl. ag.(1)'!D19+'7.KS PR o vedl. ag.(1)'!D24+'8.KS PR o vedl. ag.(2)'!D9+'8.KS PR o vedl. ag.(2)'!D14+'8.KS PR o vedl. ag.(2)'!D19+'8.KS PR o vedl. ag.(2)'!D24)</f>
        <v>950</v>
      </c>
      <c r="E29" s="89">
        <f>SUM('7.KS PR o vedl. ag.(1)'!E9+'7.KS PR o vedl. ag.(1)'!E14+'7.KS PR o vedl. ag.(1)'!E19+'7.KS PR o vedl. ag.(1)'!E24+'8.KS PR o vedl. ag.(2)'!E9+'8.KS PR o vedl. ag.(2)'!E14+'8.KS PR o vedl. ag.(2)'!E19+'8.KS PR o vedl. ag.(2)'!E24)</f>
        <v>1897</v>
      </c>
      <c r="F29" s="89">
        <f>SUM('7.KS PR o vedl. ag.(1)'!F9+'7.KS PR o vedl. ag.(1)'!F14+'7.KS PR o vedl. ag.(1)'!F19+'7.KS PR o vedl. ag.(1)'!F24+'8.KS PR o vedl. ag.(2)'!F9+'8.KS PR o vedl. ag.(2)'!F14+'8.KS PR o vedl. ag.(2)'!F19+'8.KS PR o vedl. ag.(2)'!F24)</f>
        <v>10639</v>
      </c>
      <c r="G29" s="89">
        <f>SUM('7.KS PR o vedl. ag.(1)'!G9+'7.KS PR o vedl. ag.(1)'!G14+'7.KS PR o vedl. ag.(1)'!G19+'7.KS PR o vedl. ag.(1)'!G24+'8.KS PR o vedl. ag.(2)'!G9+'8.KS PR o vedl. ag.(2)'!G14+'8.KS PR o vedl. ag.(2)'!G19+'8.KS PR o vedl. ag.(2)'!G24)</f>
        <v>10219</v>
      </c>
      <c r="H29" s="89">
        <f>SUM('7.KS PR o vedl. ag.(1)'!H9+'7.KS PR o vedl. ag.(1)'!H14+'7.KS PR o vedl. ag.(1)'!H19+'7.KS PR o vedl. ag.(1)'!H24+'8.KS PR o vedl. ag.(2)'!H9+'8.KS PR o vedl. ag.(2)'!H14+'8.KS PR o vedl. ag.(2)'!H19+'8.KS PR o vedl. ag.(2)'!H24)</f>
        <v>8895</v>
      </c>
      <c r="I29" s="89">
        <f>SUM('7.KS PR o vedl. ag.(1)'!I9+'7.KS PR o vedl. ag.(1)'!I14+'7.KS PR o vedl. ag.(1)'!I19+'7.KS PR o vedl. ag.(1)'!I24+'8.KS PR o vedl. ag.(2)'!I9+'8.KS PR o vedl. ag.(2)'!I14+'8.KS PR o vedl. ag.(2)'!I19+'8.KS PR o vedl. ag.(2)'!I24)</f>
        <v>4793</v>
      </c>
      <c r="J29" s="89">
        <f>SUM('7.KS PR o vedl. ag.(1)'!J9+'7.KS PR o vedl. ag.(1)'!J14+'7.KS PR o vedl. ag.(1)'!J19+'7.KS PR o vedl. ag.(1)'!J24+'8.KS PR o vedl. ag.(2)'!J9+'8.KS PR o vedl. ag.(2)'!J14+'8.KS PR o vedl. ag.(2)'!J19+'8.KS PR o vedl. ag.(2)'!J24)</f>
        <v>4611</v>
      </c>
      <c r="K29" s="90">
        <f>SUM('7.KS PR o vedl. ag.(1)'!K9+'7.KS PR o vedl. ag.(1)'!K14+'7.KS PR o vedl. ag.(1)'!K19+'7.KS PR o vedl. ag.(1)'!K24+'8.KS PR o vedl. ag.(2)'!K9+'8.KS PR o vedl. ag.(2)'!K14+'8.KS PR o vedl. ag.(2)'!K19+'8.KS PR o vedl. ag.(2)'!K24)</f>
        <v>1468</v>
      </c>
      <c r="L29" s="13"/>
      <c r="M29" s="13"/>
      <c r="N29" s="13"/>
    </row>
    <row r="30" spans="1:14" ht="16.5" customHeight="1" thickTop="1">
      <c r="A30" s="12"/>
      <c r="B30" s="177"/>
      <c r="C30" s="177"/>
      <c r="D30" s="177"/>
      <c r="E30" s="177"/>
      <c r="L30" s="31"/>
      <c r="M30" s="31"/>
      <c r="N30" s="31"/>
    </row>
    <row r="31" spans="6:14" ht="12.75">
      <c r="F31" s="39"/>
      <c r="G31" s="39"/>
      <c r="H31" s="39"/>
      <c r="I31" s="39"/>
      <c r="J31" s="39"/>
      <c r="K31" s="13"/>
      <c r="L31" s="13"/>
      <c r="M31" s="13"/>
      <c r="N31" s="13"/>
    </row>
    <row r="32" spans="1:14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</sheetData>
  <mergeCells count="13">
    <mergeCell ref="B30:E30"/>
    <mergeCell ref="B2:B4"/>
    <mergeCell ref="C2:K2"/>
    <mergeCell ref="C3:E3"/>
    <mergeCell ref="F3:H3"/>
    <mergeCell ref="I3:K3"/>
    <mergeCell ref="A1:K1"/>
    <mergeCell ref="A25:A29"/>
    <mergeCell ref="A5:A9"/>
    <mergeCell ref="A10:A14"/>
    <mergeCell ref="A15:A19"/>
    <mergeCell ref="A20:A24"/>
    <mergeCell ref="A2:A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SheetLayoutView="100" workbookViewId="0" topLeftCell="A1">
      <selection activeCell="V38" sqref="V38"/>
    </sheetView>
  </sheetViews>
  <sheetFormatPr defaultColWidth="9.140625" defaultRowHeight="12.75"/>
  <cols>
    <col min="1" max="1" width="12.7109375" style="0" customWidth="1"/>
    <col min="2" max="16" width="7.28125" style="0" customWidth="1"/>
  </cols>
  <sheetData>
    <row r="1" ht="18" customHeight="1">
      <c r="A1" t="s">
        <v>20</v>
      </c>
    </row>
    <row r="28" spans="1:16" ht="25.5" customHeight="1" thickBo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80"/>
      <c r="P28" s="179"/>
    </row>
    <row r="29" spans="1:16" ht="15.75" customHeight="1" thickBot="1" thickTop="1">
      <c r="A29" s="76" t="s">
        <v>2</v>
      </c>
      <c r="B29" s="62">
        <v>1994</v>
      </c>
      <c r="C29" s="62">
        <v>1995</v>
      </c>
      <c r="D29" s="62">
        <v>1996</v>
      </c>
      <c r="E29" s="62">
        <v>1997</v>
      </c>
      <c r="F29" s="62">
        <v>1998</v>
      </c>
      <c r="G29" s="62">
        <v>1999</v>
      </c>
      <c r="H29" s="62">
        <v>2000</v>
      </c>
      <c r="I29" s="62">
        <v>2001</v>
      </c>
      <c r="J29" s="63">
        <v>2002</v>
      </c>
      <c r="K29" s="62">
        <v>2003</v>
      </c>
      <c r="L29" s="62">
        <v>2004</v>
      </c>
      <c r="M29" s="62">
        <v>2005</v>
      </c>
      <c r="N29" s="62">
        <v>2006</v>
      </c>
      <c r="O29" s="62">
        <v>2007</v>
      </c>
      <c r="P29" s="118">
        <v>2008</v>
      </c>
    </row>
    <row r="30" spans="1:16" ht="15.75" customHeight="1" thickTop="1">
      <c r="A30" s="64" t="s">
        <v>29</v>
      </c>
      <c r="B30" s="42">
        <v>76.18</v>
      </c>
      <c r="C30" s="42">
        <v>81.2</v>
      </c>
      <c r="D30" s="42">
        <v>87.91</v>
      </c>
      <c r="E30" s="42">
        <v>107.1</v>
      </c>
      <c r="F30" s="42">
        <v>130.73</v>
      </c>
      <c r="G30" s="42">
        <v>128.31</v>
      </c>
      <c r="H30" s="42">
        <v>107.11</v>
      </c>
      <c r="I30" s="42">
        <v>105.9</v>
      </c>
      <c r="J30" s="43">
        <v>99.89</v>
      </c>
      <c r="K30" s="42">
        <v>93.2</v>
      </c>
      <c r="L30" s="44">
        <v>103.98</v>
      </c>
      <c r="M30" s="65">
        <f>M31+M32</f>
        <v>100.56</v>
      </c>
      <c r="N30" s="85">
        <v>93.61</v>
      </c>
      <c r="O30" s="65">
        <v>103.06</v>
      </c>
      <c r="P30" s="66">
        <v>100.48</v>
      </c>
    </row>
    <row r="31" spans="1:16" ht="15.75" customHeight="1">
      <c r="A31" s="67" t="s">
        <v>30</v>
      </c>
      <c r="B31" s="45">
        <v>75.73</v>
      </c>
      <c r="C31" s="45">
        <v>80.92</v>
      </c>
      <c r="D31" s="45">
        <v>87.81</v>
      </c>
      <c r="E31" s="45">
        <v>106.97</v>
      </c>
      <c r="F31" s="45">
        <v>130.59</v>
      </c>
      <c r="G31" s="45">
        <v>128.19</v>
      </c>
      <c r="H31" s="45">
        <v>107.04</v>
      </c>
      <c r="I31" s="45">
        <v>105.82</v>
      </c>
      <c r="J31" s="46">
        <v>99.82</v>
      </c>
      <c r="K31" s="45">
        <v>93.15</v>
      </c>
      <c r="L31" s="47">
        <v>103.88</v>
      </c>
      <c r="M31" s="44">
        <v>100.47</v>
      </c>
      <c r="N31" s="47">
        <v>93.54</v>
      </c>
      <c r="O31" s="44">
        <v>103</v>
      </c>
      <c r="P31" s="48">
        <v>100.43</v>
      </c>
    </row>
    <row r="32" spans="1:16" ht="15.75" customHeight="1" thickBot="1">
      <c r="A32" s="68" t="s">
        <v>31</v>
      </c>
      <c r="B32" s="49">
        <v>0.45</v>
      </c>
      <c r="C32" s="49">
        <v>0.27</v>
      </c>
      <c r="D32" s="49">
        <v>0.11</v>
      </c>
      <c r="E32" s="49">
        <v>0.13</v>
      </c>
      <c r="F32" s="49">
        <v>0.14</v>
      </c>
      <c r="G32" s="49">
        <v>0.12</v>
      </c>
      <c r="H32" s="49">
        <v>0.07</v>
      </c>
      <c r="I32" s="49">
        <v>0.08</v>
      </c>
      <c r="J32" s="50">
        <v>0.07</v>
      </c>
      <c r="K32" s="49">
        <v>0.05</v>
      </c>
      <c r="L32" s="51">
        <v>0.1</v>
      </c>
      <c r="M32" s="51">
        <v>0.09</v>
      </c>
      <c r="N32" s="51">
        <v>0.07</v>
      </c>
      <c r="O32" s="51">
        <v>0.06</v>
      </c>
      <c r="P32" s="52">
        <v>0.05</v>
      </c>
    </row>
    <row r="33" ht="13.5" thickTop="1"/>
    <row r="34" spans="7:8" ht="15.75">
      <c r="G34" s="178"/>
      <c r="H34" s="178"/>
    </row>
  </sheetData>
  <mergeCells count="2">
    <mergeCell ref="G34:H34"/>
    <mergeCell ref="A28:P2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SheetLayoutView="100" workbookViewId="0" topLeftCell="A1">
      <selection activeCell="Q34" sqref="Q34"/>
    </sheetView>
  </sheetViews>
  <sheetFormatPr defaultColWidth="9.140625" defaultRowHeight="12.75"/>
  <cols>
    <col min="1" max="1" width="12.7109375" style="0" customWidth="1"/>
    <col min="2" max="16" width="7.28125" style="0" customWidth="1"/>
  </cols>
  <sheetData>
    <row r="1" ht="18" customHeight="1">
      <c r="A1" t="s">
        <v>20</v>
      </c>
    </row>
    <row r="28" spans="1:16" ht="25.5" customHeight="1" thickBo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80"/>
      <c r="P28" s="180"/>
    </row>
    <row r="29" spans="1:16" ht="15.75" customHeight="1" thickTop="1">
      <c r="A29" s="97" t="s">
        <v>2</v>
      </c>
      <c r="B29" s="69">
        <v>1994</v>
      </c>
      <c r="C29" s="69">
        <v>1995</v>
      </c>
      <c r="D29" s="69">
        <v>1996</v>
      </c>
      <c r="E29" s="69">
        <v>1997</v>
      </c>
      <c r="F29" s="69">
        <v>1998</v>
      </c>
      <c r="G29" s="69">
        <v>1999</v>
      </c>
      <c r="H29" s="69">
        <v>2000</v>
      </c>
      <c r="I29" s="70">
        <v>2001</v>
      </c>
      <c r="J29" s="70">
        <v>2002</v>
      </c>
      <c r="K29" s="69">
        <v>2003</v>
      </c>
      <c r="L29" s="69">
        <v>2004</v>
      </c>
      <c r="M29" s="71">
        <v>2005</v>
      </c>
      <c r="N29" s="69">
        <v>2006</v>
      </c>
      <c r="O29" s="69">
        <v>2007</v>
      </c>
      <c r="P29" s="96">
        <v>2008</v>
      </c>
    </row>
    <row r="30" spans="1:16" ht="15.75" customHeight="1" thickBot="1">
      <c r="A30" s="58" t="s">
        <v>32</v>
      </c>
      <c r="B30" s="72">
        <v>33.5</v>
      </c>
      <c r="C30" s="72">
        <v>34.05</v>
      </c>
      <c r="D30" s="72">
        <v>32.74</v>
      </c>
      <c r="E30" s="72">
        <v>34.44</v>
      </c>
      <c r="F30" s="72">
        <v>34.39</v>
      </c>
      <c r="G30" s="72">
        <v>37.44</v>
      </c>
      <c r="H30" s="72">
        <v>34.48</v>
      </c>
      <c r="I30" s="73">
        <v>33.53</v>
      </c>
      <c r="J30" s="73">
        <v>32.54</v>
      </c>
      <c r="K30" s="72">
        <v>32.47</v>
      </c>
      <c r="L30" s="72">
        <v>35.49</v>
      </c>
      <c r="M30" s="74">
        <v>38.41</v>
      </c>
      <c r="N30" s="86">
        <v>37.13</v>
      </c>
      <c r="O30" s="120">
        <v>36.01</v>
      </c>
      <c r="P30" s="119">
        <v>38.22</v>
      </c>
    </row>
    <row r="31" ht="13.5" thickTop="1"/>
    <row r="34" ht="15.75">
      <c r="H34" s="53"/>
    </row>
  </sheetData>
  <mergeCells count="1">
    <mergeCell ref="A28:P2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4">
    <pageSetUpPr fitToPage="1"/>
  </sheetPr>
  <dimension ref="A31:P33"/>
  <sheetViews>
    <sheetView showGridLines="0" zoomScaleSheetLayoutView="100" workbookViewId="0" topLeftCell="A1">
      <selection activeCell="U40" sqref="U40"/>
    </sheetView>
  </sheetViews>
  <sheetFormatPr defaultColWidth="9.140625" defaultRowHeight="12.75"/>
  <cols>
    <col min="1" max="1" width="10.7109375" style="0" customWidth="1"/>
    <col min="2" max="16" width="6.8515625" style="0" customWidth="1"/>
  </cols>
  <sheetData>
    <row r="31" spans="15:16" ht="13.5" thickBot="1">
      <c r="O31" s="87"/>
      <c r="P31" s="87"/>
    </row>
    <row r="32" spans="1:16" ht="15.75" customHeight="1" thickTop="1">
      <c r="A32" s="97" t="s">
        <v>2</v>
      </c>
      <c r="B32" s="69">
        <v>1994</v>
      </c>
      <c r="C32" s="69">
        <v>1995</v>
      </c>
      <c r="D32" s="69">
        <v>1996</v>
      </c>
      <c r="E32" s="69">
        <v>1997</v>
      </c>
      <c r="F32" s="69">
        <v>1998</v>
      </c>
      <c r="G32" s="69">
        <v>1999</v>
      </c>
      <c r="H32" s="69">
        <v>2000</v>
      </c>
      <c r="I32" s="69">
        <v>2001</v>
      </c>
      <c r="J32" s="69">
        <v>2002</v>
      </c>
      <c r="K32" s="69">
        <v>2003</v>
      </c>
      <c r="L32" s="69">
        <v>2004</v>
      </c>
      <c r="M32" s="69">
        <v>2005</v>
      </c>
      <c r="N32" s="69">
        <v>2006</v>
      </c>
      <c r="O32" s="69">
        <v>2007</v>
      </c>
      <c r="P32" s="96">
        <v>2008</v>
      </c>
    </row>
    <row r="33" spans="1:16" ht="15.75" customHeight="1" thickBot="1">
      <c r="A33" s="58" t="s">
        <v>32</v>
      </c>
      <c r="B33" s="75">
        <v>108.61</v>
      </c>
      <c r="C33" s="75">
        <v>116.96</v>
      </c>
      <c r="D33" s="75">
        <v>97.07</v>
      </c>
      <c r="E33" s="75">
        <v>67.01</v>
      </c>
      <c r="F33" s="75">
        <v>55.68</v>
      </c>
      <c r="G33" s="75">
        <v>49.84</v>
      </c>
      <c r="H33" s="75">
        <v>46.21</v>
      </c>
      <c r="I33" s="75">
        <v>47.87</v>
      </c>
      <c r="J33" s="75">
        <v>47.67</v>
      </c>
      <c r="K33" s="75">
        <v>64.06</v>
      </c>
      <c r="L33" s="75">
        <v>70.09</v>
      </c>
      <c r="M33" s="75">
        <v>76.29</v>
      </c>
      <c r="N33" s="88">
        <v>90.6</v>
      </c>
      <c r="O33" s="88">
        <v>31.24</v>
      </c>
      <c r="P33" s="121">
        <v>12.98</v>
      </c>
    </row>
    <row r="34" ht="15" customHeight="1" thickTop="1"/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5">
    <pageSetUpPr fitToPage="1"/>
  </sheetPr>
  <dimension ref="A31:P33"/>
  <sheetViews>
    <sheetView showGridLines="0" zoomScaleSheetLayoutView="100" workbookViewId="0" topLeftCell="A1">
      <selection activeCell="U43" sqref="U43"/>
    </sheetView>
  </sheetViews>
  <sheetFormatPr defaultColWidth="9.140625" defaultRowHeight="12.75"/>
  <cols>
    <col min="1" max="1" width="10.7109375" style="0" customWidth="1"/>
    <col min="2" max="16" width="6.8515625" style="0" customWidth="1"/>
  </cols>
  <sheetData>
    <row r="31" ht="13.5" thickBot="1">
      <c r="P31" s="87"/>
    </row>
    <row r="32" spans="1:16" ht="15.75" customHeight="1" thickTop="1">
      <c r="A32" s="97" t="s">
        <v>2</v>
      </c>
      <c r="B32" s="69">
        <v>1994</v>
      </c>
      <c r="C32" s="69">
        <v>1995</v>
      </c>
      <c r="D32" s="69">
        <v>1996</v>
      </c>
      <c r="E32" s="69">
        <v>1997</v>
      </c>
      <c r="F32" s="69">
        <v>1998</v>
      </c>
      <c r="G32" s="69">
        <v>1999</v>
      </c>
      <c r="H32" s="69">
        <v>2000</v>
      </c>
      <c r="I32" s="69">
        <v>2001</v>
      </c>
      <c r="J32" s="69">
        <v>2002</v>
      </c>
      <c r="K32" s="69">
        <v>2003</v>
      </c>
      <c r="L32" s="69">
        <v>2004</v>
      </c>
      <c r="M32" s="69">
        <v>2005</v>
      </c>
      <c r="N32" s="69">
        <v>2006</v>
      </c>
      <c r="O32" s="69">
        <v>2007</v>
      </c>
      <c r="P32" s="96">
        <v>2008</v>
      </c>
    </row>
    <row r="33" spans="1:16" ht="15.75" customHeight="1" thickBot="1">
      <c r="A33" s="58" t="s">
        <v>32</v>
      </c>
      <c r="B33" s="59">
        <v>78.97</v>
      </c>
      <c r="C33" s="59">
        <v>93.86</v>
      </c>
      <c r="D33" s="59">
        <v>102.47</v>
      </c>
      <c r="E33" s="59">
        <v>328.75</v>
      </c>
      <c r="F33" s="60">
        <v>371.2</v>
      </c>
      <c r="G33" s="60">
        <v>217.2</v>
      </c>
      <c r="H33" s="59">
        <v>151.61</v>
      </c>
      <c r="I33" s="59">
        <v>149.27</v>
      </c>
      <c r="J33" s="59">
        <v>142.79</v>
      </c>
      <c r="K33" s="59">
        <v>143.65</v>
      </c>
      <c r="L33" s="59">
        <v>135.28</v>
      </c>
      <c r="M33" s="59">
        <v>154.78</v>
      </c>
      <c r="N33" s="59">
        <v>149.87</v>
      </c>
      <c r="O33" s="59">
        <v>141.56</v>
      </c>
      <c r="P33" s="61">
        <v>148.83</v>
      </c>
    </row>
    <row r="34" ht="15" customHeight="1" thickTop="1"/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workbookViewId="0" topLeftCell="A1">
      <selection activeCell="G29" sqref="G29"/>
    </sheetView>
  </sheetViews>
  <sheetFormatPr defaultColWidth="9.140625" defaultRowHeight="12.75"/>
  <cols>
    <col min="1" max="1" width="3.140625" style="0" customWidth="1"/>
    <col min="2" max="2" width="110.421875" style="0" customWidth="1"/>
  </cols>
  <sheetData>
    <row r="1" spans="1:2" ht="12.75">
      <c r="A1" s="154" t="s">
        <v>49</v>
      </c>
      <c r="B1" s="154"/>
    </row>
    <row r="2" spans="1:2" ht="12.75">
      <c r="A2" s="155"/>
      <c r="B2" s="155"/>
    </row>
    <row r="3" spans="1:2" ht="25.5">
      <c r="A3" s="143" t="s">
        <v>50</v>
      </c>
      <c r="B3" s="144" t="s">
        <v>51</v>
      </c>
    </row>
    <row r="4" spans="1:2" ht="12.75">
      <c r="A4" s="156"/>
      <c r="B4" s="156"/>
    </row>
    <row r="5" spans="1:2" ht="12.75">
      <c r="A5" s="143" t="s">
        <v>52</v>
      </c>
      <c r="B5" s="144" t="s">
        <v>53</v>
      </c>
    </row>
    <row r="6" spans="1:2" ht="12.75">
      <c r="A6" s="145"/>
      <c r="B6" s="146" t="s">
        <v>54</v>
      </c>
    </row>
    <row r="7" spans="1:2" ht="12.75">
      <c r="A7" s="145"/>
      <c r="B7" s="146" t="s">
        <v>55</v>
      </c>
    </row>
    <row r="8" spans="1:2" ht="12.75">
      <c r="A8" s="147"/>
      <c r="B8" s="146" t="s">
        <v>56</v>
      </c>
    </row>
    <row r="9" spans="1:2" ht="12.75">
      <c r="A9" s="148"/>
      <c r="B9" s="146" t="s">
        <v>57</v>
      </c>
    </row>
    <row r="10" spans="1:2" ht="12.75">
      <c r="A10" s="147"/>
      <c r="B10" s="146" t="s">
        <v>58</v>
      </c>
    </row>
    <row r="11" spans="1:2" ht="12.75">
      <c r="A11" s="153"/>
      <c r="B11" s="153"/>
    </row>
    <row r="12" spans="1:2" ht="38.25">
      <c r="A12" s="149" t="s">
        <v>59</v>
      </c>
      <c r="B12" s="150" t="s">
        <v>60</v>
      </c>
    </row>
    <row r="13" spans="1:2" ht="12.75">
      <c r="A13" s="153"/>
      <c r="B13" s="153"/>
    </row>
    <row r="14" spans="1:2" ht="12.75">
      <c r="A14" s="149" t="s">
        <v>61</v>
      </c>
      <c r="B14" s="151" t="s">
        <v>62</v>
      </c>
    </row>
    <row r="15" spans="1:2" ht="12.75">
      <c r="A15" s="153"/>
      <c r="B15" s="153"/>
    </row>
    <row r="16" spans="1:2" ht="25.5">
      <c r="A16" s="149" t="s">
        <v>63</v>
      </c>
      <c r="B16" s="151" t="s">
        <v>64</v>
      </c>
    </row>
    <row r="17" spans="1:2" ht="12.75">
      <c r="A17" s="153"/>
      <c r="B17" s="153"/>
    </row>
    <row r="18" spans="1:2" ht="76.5">
      <c r="A18" s="149" t="s">
        <v>65</v>
      </c>
      <c r="B18" s="150" t="s">
        <v>66</v>
      </c>
    </row>
    <row r="19" spans="1:2" ht="12.75">
      <c r="A19" s="153"/>
      <c r="B19" s="153"/>
    </row>
    <row r="20" spans="1:2" ht="25.5">
      <c r="A20" s="149" t="s">
        <v>67</v>
      </c>
      <c r="B20" s="151" t="s">
        <v>68</v>
      </c>
    </row>
  </sheetData>
  <mergeCells count="8">
    <mergeCell ref="A1:B1"/>
    <mergeCell ref="A2:B2"/>
    <mergeCell ref="A4:B4"/>
    <mergeCell ref="A11:B11"/>
    <mergeCell ref="A13:B13"/>
    <mergeCell ref="A15:B15"/>
    <mergeCell ref="A17:B17"/>
    <mergeCell ref="A19:B19"/>
  </mergeCells>
  <printOptions horizontalCentered="1"/>
  <pageMargins left="0.984251968503937" right="0.984251968503937" top="0.7874015748031497" bottom="0.984251968503937" header="0.5118110236220472" footer="0.5118110236220472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N39"/>
  <sheetViews>
    <sheetView showGridLines="0" zoomScaleSheetLayoutView="100" workbookViewId="0" topLeftCell="A1">
      <selection activeCell="P34" sqref="P34"/>
    </sheetView>
  </sheetViews>
  <sheetFormatPr defaultColWidth="9.140625" defaultRowHeight="12.75"/>
  <cols>
    <col min="10" max="10" width="9.28125" style="0" bestFit="1" customWidth="1"/>
    <col min="14" max="14" width="9.28125" style="0" bestFit="1" customWidth="1"/>
  </cols>
  <sheetData>
    <row r="1" spans="1:14" s="1" customFormat="1" ht="18" customHeight="1" thickBo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6.5" customHeight="1" thickTop="1">
      <c r="A2" s="165" t="s">
        <v>1</v>
      </c>
      <c r="B2" s="168" t="s">
        <v>2</v>
      </c>
      <c r="C2" s="157" t="s">
        <v>3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ht="16.5" customHeight="1">
      <c r="A3" s="166"/>
      <c r="B3" s="169"/>
      <c r="C3" s="159" t="s">
        <v>4</v>
      </c>
      <c r="D3" s="159"/>
      <c r="E3" s="159"/>
      <c r="F3" s="159" t="s">
        <v>5</v>
      </c>
      <c r="G3" s="159"/>
      <c r="H3" s="159"/>
      <c r="I3" s="159" t="s">
        <v>6</v>
      </c>
      <c r="J3" s="159"/>
      <c r="K3" s="159"/>
      <c r="L3" s="159" t="s">
        <v>7</v>
      </c>
      <c r="M3" s="159"/>
      <c r="N3" s="160"/>
    </row>
    <row r="4" spans="1:14" ht="16.5" customHeight="1" thickBot="1">
      <c r="A4" s="167"/>
      <c r="B4" s="170"/>
      <c r="C4" s="19" t="s">
        <v>8</v>
      </c>
      <c r="D4" s="19" t="s">
        <v>9</v>
      </c>
      <c r="E4" s="19" t="s">
        <v>10</v>
      </c>
      <c r="F4" s="19" t="s">
        <v>8</v>
      </c>
      <c r="G4" s="19" t="s">
        <v>9</v>
      </c>
      <c r="H4" s="19" t="s">
        <v>10</v>
      </c>
      <c r="I4" s="19" t="s">
        <v>8</v>
      </c>
      <c r="J4" s="19" t="s">
        <v>9</v>
      </c>
      <c r="K4" s="19" t="s">
        <v>10</v>
      </c>
      <c r="L4" s="19" t="s">
        <v>8</v>
      </c>
      <c r="M4" s="19" t="s">
        <v>9</v>
      </c>
      <c r="N4" s="20" t="s">
        <v>10</v>
      </c>
    </row>
    <row r="5" spans="1:14" ht="16.5" customHeight="1" thickTop="1">
      <c r="A5" s="162" t="s">
        <v>11</v>
      </c>
      <c r="B5" s="21">
        <v>2004</v>
      </c>
      <c r="C5" s="99">
        <v>23611</v>
      </c>
      <c r="D5" s="99">
        <v>24374</v>
      </c>
      <c r="E5" s="99">
        <v>38334</v>
      </c>
      <c r="F5" s="99">
        <v>4011</v>
      </c>
      <c r="G5" s="99">
        <v>4016</v>
      </c>
      <c r="H5" s="99">
        <v>3343</v>
      </c>
      <c r="I5" s="99">
        <v>31921</v>
      </c>
      <c r="J5" s="99">
        <v>31646</v>
      </c>
      <c r="K5" s="99">
        <v>17697</v>
      </c>
      <c r="L5" s="99">
        <v>19377</v>
      </c>
      <c r="M5" s="99">
        <v>24657</v>
      </c>
      <c r="N5" s="100">
        <v>43627</v>
      </c>
    </row>
    <row r="6" spans="1:14" ht="16.5" customHeight="1">
      <c r="A6" s="163"/>
      <c r="B6" s="8">
        <v>2005</v>
      </c>
      <c r="C6" s="6">
        <v>23435</v>
      </c>
      <c r="D6" s="6">
        <v>24667</v>
      </c>
      <c r="E6" s="6">
        <v>37102</v>
      </c>
      <c r="F6" s="6">
        <v>4114</v>
      </c>
      <c r="G6" s="6">
        <v>4247</v>
      </c>
      <c r="H6" s="6">
        <v>3069</v>
      </c>
      <c r="I6" s="6">
        <v>39705</v>
      </c>
      <c r="J6" s="6">
        <v>34145</v>
      </c>
      <c r="K6" s="6">
        <v>23257</v>
      </c>
      <c r="L6" s="6">
        <v>17553</v>
      </c>
      <c r="M6" s="6">
        <v>17943</v>
      </c>
      <c r="N6" s="7">
        <v>43352</v>
      </c>
    </row>
    <row r="7" spans="1:14" ht="16.5" customHeight="1">
      <c r="A7" s="163"/>
      <c r="B7" s="8">
        <v>2006</v>
      </c>
      <c r="C7" s="6">
        <v>21410</v>
      </c>
      <c r="D7" s="6">
        <v>25291</v>
      </c>
      <c r="E7" s="6">
        <v>33255</v>
      </c>
      <c r="F7" s="6">
        <v>4132</v>
      </c>
      <c r="G7" s="6">
        <v>4560</v>
      </c>
      <c r="H7" s="6">
        <v>2617</v>
      </c>
      <c r="I7" s="6">
        <v>40964</v>
      </c>
      <c r="J7" s="6">
        <v>34256</v>
      </c>
      <c r="K7" s="6">
        <v>29965</v>
      </c>
      <c r="L7" s="6">
        <v>4464</v>
      </c>
      <c r="M7" s="6">
        <v>32627</v>
      </c>
      <c r="N7" s="7">
        <v>15189</v>
      </c>
    </row>
    <row r="8" spans="1:14" ht="16.5" customHeight="1">
      <c r="A8" s="163"/>
      <c r="B8" s="8">
        <v>2007</v>
      </c>
      <c r="C8" s="2">
        <v>20230</v>
      </c>
      <c r="D8" s="2">
        <v>23534</v>
      </c>
      <c r="E8" s="2">
        <v>29951</v>
      </c>
      <c r="F8" s="2">
        <v>3937</v>
      </c>
      <c r="G8" s="2">
        <v>4308</v>
      </c>
      <c r="H8" s="2">
        <v>2246</v>
      </c>
      <c r="I8" s="2">
        <v>39541</v>
      </c>
      <c r="J8" s="2">
        <v>33829</v>
      </c>
      <c r="K8" s="2">
        <v>35677</v>
      </c>
      <c r="L8" s="2">
        <v>91</v>
      </c>
      <c r="M8" s="2">
        <v>10648</v>
      </c>
      <c r="N8" s="3">
        <v>4632</v>
      </c>
    </row>
    <row r="9" spans="1:14" ht="16.5" customHeight="1">
      <c r="A9" s="163"/>
      <c r="B9" s="8">
        <v>2008</v>
      </c>
      <c r="C9" s="2">
        <v>23147</v>
      </c>
      <c r="D9" s="2">
        <v>23194</v>
      </c>
      <c r="E9" s="2">
        <v>29904</v>
      </c>
      <c r="F9" s="2">
        <v>4971</v>
      </c>
      <c r="G9" s="2">
        <v>4813</v>
      </c>
      <c r="H9" s="2">
        <v>2404</v>
      </c>
      <c r="I9" s="2">
        <v>30318</v>
      </c>
      <c r="J9" s="2">
        <v>33194</v>
      </c>
      <c r="K9" s="2">
        <v>32801</v>
      </c>
      <c r="L9" s="2">
        <v>107</v>
      </c>
      <c r="M9" s="2">
        <v>2537</v>
      </c>
      <c r="N9" s="3">
        <v>2202</v>
      </c>
    </row>
    <row r="10" spans="1:14" ht="16.5" customHeight="1">
      <c r="A10" s="163" t="s">
        <v>12</v>
      </c>
      <c r="B10" s="8">
        <v>2004</v>
      </c>
      <c r="C10" s="4">
        <v>7520</v>
      </c>
      <c r="D10" s="4">
        <v>7610</v>
      </c>
      <c r="E10" s="4">
        <v>9333</v>
      </c>
      <c r="F10" s="4">
        <v>3126</v>
      </c>
      <c r="G10" s="4">
        <v>3067</v>
      </c>
      <c r="H10" s="4">
        <v>2314</v>
      </c>
      <c r="I10" s="4">
        <v>10044</v>
      </c>
      <c r="J10" s="4">
        <v>8015</v>
      </c>
      <c r="K10" s="4">
        <v>6221</v>
      </c>
      <c r="L10" s="4">
        <v>6489</v>
      </c>
      <c r="M10" s="4">
        <v>6361</v>
      </c>
      <c r="N10" s="5">
        <v>12544</v>
      </c>
    </row>
    <row r="11" spans="1:14" ht="16.5" customHeight="1">
      <c r="A11" s="163"/>
      <c r="B11" s="8">
        <v>2005</v>
      </c>
      <c r="C11" s="6">
        <v>7910</v>
      </c>
      <c r="D11" s="6">
        <v>7461</v>
      </c>
      <c r="E11" s="6">
        <v>10158</v>
      </c>
      <c r="F11" s="6">
        <v>3733</v>
      </c>
      <c r="G11" s="6">
        <v>3568</v>
      </c>
      <c r="H11" s="6">
        <v>2633</v>
      </c>
      <c r="I11" s="6">
        <v>13252</v>
      </c>
      <c r="J11" s="6">
        <v>9317</v>
      </c>
      <c r="K11" s="6">
        <v>10471</v>
      </c>
      <c r="L11" s="6">
        <v>6651</v>
      </c>
      <c r="M11" s="6">
        <v>5716</v>
      </c>
      <c r="N11" s="7">
        <v>14582</v>
      </c>
    </row>
    <row r="12" spans="1:14" ht="16.5" customHeight="1">
      <c r="A12" s="163"/>
      <c r="B12" s="8">
        <v>2006</v>
      </c>
      <c r="C12" s="6">
        <v>7843</v>
      </c>
      <c r="D12" s="6">
        <v>9438</v>
      </c>
      <c r="E12" s="6">
        <v>8563</v>
      </c>
      <c r="F12" s="6">
        <v>3680</v>
      </c>
      <c r="G12" s="6">
        <v>4074</v>
      </c>
      <c r="H12" s="6">
        <v>2239</v>
      </c>
      <c r="I12" s="6">
        <v>9869</v>
      </c>
      <c r="J12" s="6">
        <v>12627</v>
      </c>
      <c r="K12" s="6">
        <v>7713</v>
      </c>
      <c r="L12" s="6">
        <v>70</v>
      </c>
      <c r="M12" s="6">
        <v>7918</v>
      </c>
      <c r="N12" s="7">
        <v>6734</v>
      </c>
    </row>
    <row r="13" spans="1:14" ht="16.5" customHeight="1">
      <c r="A13" s="163"/>
      <c r="B13" s="8">
        <v>2007</v>
      </c>
      <c r="C13" s="2">
        <v>11648</v>
      </c>
      <c r="D13" s="2">
        <v>10336</v>
      </c>
      <c r="E13" s="2">
        <v>9875</v>
      </c>
      <c r="F13" s="2">
        <v>3817</v>
      </c>
      <c r="G13" s="2">
        <v>4040</v>
      </c>
      <c r="H13" s="2">
        <v>2016</v>
      </c>
      <c r="I13" s="2">
        <v>12204</v>
      </c>
      <c r="J13" s="2">
        <v>11920</v>
      </c>
      <c r="K13" s="2">
        <v>7997</v>
      </c>
      <c r="L13" s="2">
        <v>57</v>
      </c>
      <c r="M13" s="2">
        <v>3087</v>
      </c>
      <c r="N13" s="3">
        <v>3704</v>
      </c>
    </row>
    <row r="14" spans="1:14" ht="16.5" customHeight="1">
      <c r="A14" s="163"/>
      <c r="B14" s="8">
        <v>2008</v>
      </c>
      <c r="C14" s="2">
        <v>9125</v>
      </c>
      <c r="D14" s="2">
        <v>10896</v>
      </c>
      <c r="E14" s="2">
        <v>7987</v>
      </c>
      <c r="F14" s="2">
        <v>3786</v>
      </c>
      <c r="G14" s="2">
        <v>3776</v>
      </c>
      <c r="H14" s="2">
        <v>1948</v>
      </c>
      <c r="I14" s="2">
        <v>12267</v>
      </c>
      <c r="J14" s="2">
        <v>13099</v>
      </c>
      <c r="K14" s="2">
        <v>6722</v>
      </c>
      <c r="L14" s="2">
        <v>49</v>
      </c>
      <c r="M14" s="2">
        <v>1631</v>
      </c>
      <c r="N14" s="3">
        <v>2118</v>
      </c>
    </row>
    <row r="15" spans="1:14" ht="16.5" customHeight="1">
      <c r="A15" s="163" t="s">
        <v>13</v>
      </c>
      <c r="B15" s="8">
        <v>2004</v>
      </c>
      <c r="C15" s="4">
        <v>7366</v>
      </c>
      <c r="D15" s="4">
        <v>7232</v>
      </c>
      <c r="E15" s="4">
        <v>9581</v>
      </c>
      <c r="F15" s="4">
        <v>4107</v>
      </c>
      <c r="G15" s="4">
        <v>3765</v>
      </c>
      <c r="H15" s="4">
        <v>2381</v>
      </c>
      <c r="I15" s="4">
        <v>9638</v>
      </c>
      <c r="J15" s="4">
        <v>8533</v>
      </c>
      <c r="K15" s="4">
        <v>3994</v>
      </c>
      <c r="L15" s="4">
        <v>6243</v>
      </c>
      <c r="M15" s="4">
        <v>5250</v>
      </c>
      <c r="N15" s="5">
        <v>11530</v>
      </c>
    </row>
    <row r="16" spans="1:14" ht="16.5" customHeight="1">
      <c r="A16" s="163"/>
      <c r="B16" s="8">
        <v>2005</v>
      </c>
      <c r="C16" s="6">
        <v>7137</v>
      </c>
      <c r="D16" s="6">
        <v>7559</v>
      </c>
      <c r="E16" s="6">
        <v>8504</v>
      </c>
      <c r="F16" s="6">
        <v>4025</v>
      </c>
      <c r="G16" s="6">
        <v>3416</v>
      </c>
      <c r="H16" s="6">
        <v>2759</v>
      </c>
      <c r="I16" s="6">
        <v>10494</v>
      </c>
      <c r="J16" s="6">
        <v>9202</v>
      </c>
      <c r="K16" s="6">
        <v>5156</v>
      </c>
      <c r="L16" s="6">
        <v>5569</v>
      </c>
      <c r="M16" s="6">
        <v>6130</v>
      </c>
      <c r="N16" s="7">
        <v>10261</v>
      </c>
    </row>
    <row r="17" spans="1:14" ht="16.5" customHeight="1">
      <c r="A17" s="163"/>
      <c r="B17" s="8">
        <v>2006</v>
      </c>
      <c r="C17" s="6">
        <v>6223</v>
      </c>
      <c r="D17" s="6">
        <v>7980</v>
      </c>
      <c r="E17" s="6">
        <v>6747</v>
      </c>
      <c r="F17" s="6">
        <v>3814</v>
      </c>
      <c r="G17" s="6">
        <v>4175</v>
      </c>
      <c r="H17" s="6">
        <v>2398</v>
      </c>
      <c r="I17" s="6">
        <v>7815</v>
      </c>
      <c r="J17" s="6">
        <v>8052</v>
      </c>
      <c r="K17" s="6">
        <v>4919</v>
      </c>
      <c r="L17" s="6">
        <v>74</v>
      </c>
      <c r="M17" s="6">
        <v>5643</v>
      </c>
      <c r="N17" s="7">
        <v>4692</v>
      </c>
    </row>
    <row r="18" spans="1:14" ht="16.5" customHeight="1">
      <c r="A18" s="163"/>
      <c r="B18" s="8">
        <v>2007</v>
      </c>
      <c r="C18" s="2">
        <v>7031</v>
      </c>
      <c r="D18" s="2">
        <v>7739</v>
      </c>
      <c r="E18" s="2">
        <v>6039</v>
      </c>
      <c r="F18" s="2">
        <v>4018</v>
      </c>
      <c r="G18" s="2">
        <v>4545</v>
      </c>
      <c r="H18" s="2">
        <v>1871</v>
      </c>
      <c r="I18" s="2">
        <v>8178</v>
      </c>
      <c r="J18" s="2">
        <v>8863</v>
      </c>
      <c r="K18" s="2">
        <v>4234</v>
      </c>
      <c r="L18" s="2">
        <v>48</v>
      </c>
      <c r="M18" s="2">
        <v>2638</v>
      </c>
      <c r="N18" s="3">
        <v>2102</v>
      </c>
    </row>
    <row r="19" spans="1:14" ht="16.5" customHeight="1">
      <c r="A19" s="163"/>
      <c r="B19" s="8">
        <v>2008</v>
      </c>
      <c r="C19" s="2">
        <v>7874</v>
      </c>
      <c r="D19" s="2">
        <v>7802</v>
      </c>
      <c r="E19" s="2">
        <v>6580</v>
      </c>
      <c r="F19" s="2">
        <v>4314</v>
      </c>
      <c r="G19" s="2">
        <v>4314</v>
      </c>
      <c r="H19" s="2">
        <v>2059</v>
      </c>
      <c r="I19" s="2">
        <v>9907</v>
      </c>
      <c r="J19" s="2">
        <v>9530</v>
      </c>
      <c r="K19" s="2">
        <v>5187</v>
      </c>
      <c r="L19" s="2">
        <v>57</v>
      </c>
      <c r="M19" s="2">
        <v>1919</v>
      </c>
      <c r="N19" s="3">
        <v>249</v>
      </c>
    </row>
    <row r="20" spans="1:14" ht="16.5" customHeight="1">
      <c r="A20" s="163" t="s">
        <v>14</v>
      </c>
      <c r="B20" s="8">
        <v>2004</v>
      </c>
      <c r="C20" s="4">
        <v>8271</v>
      </c>
      <c r="D20" s="4">
        <v>8622</v>
      </c>
      <c r="E20" s="4">
        <v>6616</v>
      </c>
      <c r="F20" s="4">
        <v>4403</v>
      </c>
      <c r="G20" s="4">
        <v>4177</v>
      </c>
      <c r="H20" s="4">
        <v>2435</v>
      </c>
      <c r="I20" s="4">
        <v>11627</v>
      </c>
      <c r="J20" s="4">
        <v>5187</v>
      </c>
      <c r="K20" s="4">
        <v>4842</v>
      </c>
      <c r="L20" s="4">
        <v>14700</v>
      </c>
      <c r="M20" s="4">
        <v>7907</v>
      </c>
      <c r="N20" s="5">
        <v>16270</v>
      </c>
    </row>
    <row r="21" spans="1:14" ht="16.5" customHeight="1">
      <c r="A21" s="163"/>
      <c r="B21" s="8">
        <v>2005</v>
      </c>
      <c r="C21" s="6">
        <v>9334</v>
      </c>
      <c r="D21" s="6">
        <v>9579</v>
      </c>
      <c r="E21" s="6">
        <v>6650</v>
      </c>
      <c r="F21" s="6">
        <v>5636</v>
      </c>
      <c r="G21" s="6">
        <v>5103</v>
      </c>
      <c r="H21" s="6">
        <v>2796</v>
      </c>
      <c r="I21" s="6">
        <v>13444</v>
      </c>
      <c r="J21" s="6">
        <v>12830</v>
      </c>
      <c r="K21" s="6">
        <v>5271</v>
      </c>
      <c r="L21" s="6">
        <v>10589</v>
      </c>
      <c r="M21" s="6">
        <v>7432</v>
      </c>
      <c r="N21" s="7">
        <v>17493</v>
      </c>
    </row>
    <row r="22" spans="1:14" ht="16.5" customHeight="1">
      <c r="A22" s="163"/>
      <c r="B22" s="8">
        <v>2006</v>
      </c>
      <c r="C22" s="6">
        <v>8557</v>
      </c>
      <c r="D22" s="6">
        <v>9148</v>
      </c>
      <c r="E22" s="6">
        <v>6059</v>
      </c>
      <c r="F22" s="6">
        <v>4834</v>
      </c>
      <c r="G22" s="6">
        <v>5337</v>
      </c>
      <c r="H22" s="6">
        <v>2293</v>
      </c>
      <c r="I22" s="6">
        <v>11160</v>
      </c>
      <c r="J22" s="6">
        <v>11399</v>
      </c>
      <c r="K22" s="6">
        <v>5032</v>
      </c>
      <c r="L22" s="6">
        <v>120</v>
      </c>
      <c r="M22" s="6">
        <v>10636</v>
      </c>
      <c r="N22" s="7">
        <v>6977</v>
      </c>
    </row>
    <row r="23" spans="1:14" ht="16.5" customHeight="1">
      <c r="A23" s="163"/>
      <c r="B23" s="8">
        <v>2007</v>
      </c>
      <c r="C23" s="6">
        <v>8927</v>
      </c>
      <c r="D23" s="6">
        <v>8860</v>
      </c>
      <c r="E23" s="6">
        <v>6126</v>
      </c>
      <c r="F23" s="6">
        <v>4765</v>
      </c>
      <c r="G23" s="6">
        <v>5041</v>
      </c>
      <c r="H23" s="6">
        <v>2017</v>
      </c>
      <c r="I23" s="6">
        <v>11064</v>
      </c>
      <c r="J23" s="6">
        <v>11386</v>
      </c>
      <c r="K23" s="6">
        <v>4710</v>
      </c>
      <c r="L23" s="6">
        <v>65</v>
      </c>
      <c r="M23" s="6">
        <v>3572</v>
      </c>
      <c r="N23" s="7">
        <v>3470</v>
      </c>
    </row>
    <row r="24" spans="1:14" ht="16.5" customHeight="1" thickBot="1">
      <c r="A24" s="164"/>
      <c r="B24" s="22">
        <v>2008</v>
      </c>
      <c r="C24" s="102">
        <v>7681</v>
      </c>
      <c r="D24" s="102">
        <v>8135</v>
      </c>
      <c r="E24" s="102">
        <v>5323</v>
      </c>
      <c r="F24" s="102">
        <v>4563</v>
      </c>
      <c r="G24" s="102">
        <v>4626</v>
      </c>
      <c r="H24" s="102">
        <v>1844</v>
      </c>
      <c r="I24" s="102">
        <v>15797</v>
      </c>
      <c r="J24" s="102">
        <v>10567</v>
      </c>
      <c r="K24" s="102">
        <v>9821</v>
      </c>
      <c r="L24" s="102">
        <v>71</v>
      </c>
      <c r="M24" s="102">
        <v>3125</v>
      </c>
      <c r="N24" s="103">
        <v>411</v>
      </c>
    </row>
    <row r="25" spans="1:14" ht="16.5" customHeight="1" thickTop="1">
      <c r="A25" s="162" t="s">
        <v>15</v>
      </c>
      <c r="B25" s="23">
        <v>2004</v>
      </c>
      <c r="C25" s="54">
        <f>SUM(C20+C15+C10+C5+'2.OS-PR o hl.agend(2)'!C20+'2.OS-PR o hl.agend(2)'!C15+'2.OS-PR o hl.agend(2)'!C10+'2.OS-PR o hl.agend(2)'!C5)</f>
        <v>103879</v>
      </c>
      <c r="D25" s="54">
        <f>SUM(D20+D15+D10+D5+'2.OS-PR o hl.agend(2)'!D20+'2.OS-PR o hl.agend(2)'!D15+'2.OS-PR o hl.agend(2)'!D10+'2.OS-PR o hl.agend(2)'!D5)</f>
        <v>103812</v>
      </c>
      <c r="E25" s="54">
        <f>SUM(E20+E15+E10+E5+'2.OS-PR o hl.agend(2)'!E20+'2.OS-PR o hl.agend(2)'!E15+'2.OS-PR o hl.agend(2)'!E10+'2.OS-PR o hl.agend(2)'!E5)</f>
        <v>128998</v>
      </c>
      <c r="F25" s="54">
        <f>SUM(F20+F15+F10+F5+'2.OS-PR o hl.agend(2)'!F20+'2.OS-PR o hl.agend(2)'!F15+'2.OS-PR o hl.agend(2)'!F10+'2.OS-PR o hl.agend(2)'!F5)</f>
        <v>35486</v>
      </c>
      <c r="G25" s="54">
        <f>SUM(G20+G15+G10+G5+'2.OS-PR o hl.agend(2)'!G20+'2.OS-PR o hl.agend(2)'!G15+'2.OS-PR o hl.agend(2)'!G10+'2.OS-PR o hl.agend(2)'!G5)</f>
        <v>35062</v>
      </c>
      <c r="H25" s="54">
        <f>SUM(H20+H15+H10+H5+'2.OS-PR o hl.agend(2)'!H20+'2.OS-PR o hl.agend(2)'!H15+'2.OS-PR o hl.agend(2)'!H10+'2.OS-PR o hl.agend(2)'!H5)</f>
        <v>21946</v>
      </c>
      <c r="I25" s="54">
        <f>SUM(I20+I15+I10+I5+'2.OS-PR o hl.agend(2)'!I20+'2.OS-PR o hl.agend(2)'!I15+'2.OS-PR o hl.agend(2)'!I10+'2.OS-PR o hl.agend(2)'!I5)</f>
        <v>140506</v>
      </c>
      <c r="J25" s="54">
        <f>SUM(J20+J15+J10+J5+'2.OS-PR o hl.agend(2)'!J20+'2.OS-PR o hl.agend(2)'!J15+'2.OS-PR o hl.agend(2)'!J10+'2.OS-PR o hl.agend(2)'!J5)</f>
        <v>131076</v>
      </c>
      <c r="K25" s="54">
        <f>SUM(K20+K15+K10+K5+'2.OS-PR o hl.agend(2)'!K20+'2.OS-PR o hl.agend(2)'!K15+'2.OS-PR o hl.agend(2)'!K10+'2.OS-PR o hl.agend(2)'!K5)</f>
        <v>72037</v>
      </c>
      <c r="L25" s="54">
        <f>SUM(L20+L15+L10+L5+'2.OS-PR o hl.agend(2)'!L20+'2.OS-PR o hl.agend(2)'!L15+'2.OS-PR o hl.agend(2)'!L10+'2.OS-PR o hl.agend(2)'!L5)</f>
        <v>82452</v>
      </c>
      <c r="M25" s="54">
        <f>SUM(M20+M15+M10+M5+'2.OS-PR o hl.agend(2)'!M20+'2.OS-PR o hl.agend(2)'!M15+'2.OS-PR o hl.agend(2)'!M10+'2.OS-PR o hl.agend(2)'!M5)</f>
        <v>70086</v>
      </c>
      <c r="N25" s="55">
        <f>SUM(N20+N15+N10+N5+'2.OS-PR o hl.agend(2)'!N20+'2.OS-PR o hl.agend(2)'!N15+'2.OS-PR o hl.agend(2)'!N10+'2.OS-PR o hl.agend(2)'!N5)</f>
        <v>141969</v>
      </c>
    </row>
    <row r="26" spans="1:14" ht="16.5" customHeight="1">
      <c r="A26" s="163"/>
      <c r="B26" s="11">
        <v>2005</v>
      </c>
      <c r="C26" s="9">
        <v>100469</v>
      </c>
      <c r="D26" s="9">
        <v>108962</v>
      </c>
      <c r="E26" s="9">
        <v>120505</v>
      </c>
      <c r="F26" s="9">
        <v>38411</v>
      </c>
      <c r="G26" s="9">
        <v>36707</v>
      </c>
      <c r="H26" s="9">
        <v>23186</v>
      </c>
      <c r="I26" s="9">
        <v>174228</v>
      </c>
      <c r="J26" s="9">
        <v>154776</v>
      </c>
      <c r="K26" s="9">
        <v>91489</v>
      </c>
      <c r="L26" s="9">
        <v>72188</v>
      </c>
      <c r="M26" s="9">
        <v>76288</v>
      </c>
      <c r="N26" s="10">
        <v>136467</v>
      </c>
    </row>
    <row r="27" spans="1:14" ht="16.5" customHeight="1">
      <c r="A27" s="163"/>
      <c r="B27" s="11">
        <v>2006</v>
      </c>
      <c r="C27" s="9">
        <f>'2.OS-PR o hl.agend(2)'!$C$27</f>
        <v>93536</v>
      </c>
      <c r="D27" s="9">
        <f>'2.OS-PR o hl.agend(2)'!D27</f>
        <v>107277</v>
      </c>
      <c r="E27" s="9">
        <f>'2.OS-PR o hl.agend(2)'!E27</f>
        <v>106798</v>
      </c>
      <c r="F27" s="9">
        <f>'2.OS-PR o hl.agend(2)'!F27</f>
        <v>37128</v>
      </c>
      <c r="G27" s="9">
        <f>'2.OS-PR o hl.agend(2)'!G27</f>
        <v>40299</v>
      </c>
      <c r="H27" s="9">
        <f>'2.OS-PR o hl.agend(2)'!H27</f>
        <v>19991</v>
      </c>
      <c r="I27" s="9">
        <f>'2.OS-PR o hl.agend(2)'!I27</f>
        <v>144930</v>
      </c>
      <c r="J27" s="9">
        <f>'2.OS-PR o hl.agend(2)'!J27</f>
        <v>149867</v>
      </c>
      <c r="K27" s="9">
        <f>'2.OS-PR o hl.agend(2)'!K27</f>
        <v>86552</v>
      </c>
      <c r="L27" s="9">
        <f>'2.OS-PR o hl.agend(2)'!L27</f>
        <v>5043</v>
      </c>
      <c r="M27" s="9">
        <f>'2.OS-PR o hl.agend(2)'!M27</f>
        <v>90597</v>
      </c>
      <c r="N27" s="10">
        <f>'2.OS-PR o hl.agend(2)'!N27</f>
        <v>50913</v>
      </c>
    </row>
    <row r="28" spans="1:14" ht="16.5" customHeight="1">
      <c r="A28" s="163"/>
      <c r="B28" s="84">
        <v>2007</v>
      </c>
      <c r="C28" s="98">
        <f>'2.OS-PR o hl.agend(2)'!C28</f>
        <v>102996</v>
      </c>
      <c r="D28" s="98">
        <f>'2.OS-PR o hl.agend(2)'!D28</f>
        <v>105250</v>
      </c>
      <c r="E28" s="98">
        <f>'2.OS-PR o hl.agend(2)'!E28</f>
        <v>104544</v>
      </c>
      <c r="F28" s="98">
        <f>'2.OS-PR o hl.agend(2)'!F28</f>
        <v>36013</v>
      </c>
      <c r="G28" s="98">
        <f>'2.OS-PR o hl.agend(2)'!G28</f>
        <v>39032</v>
      </c>
      <c r="H28" s="98">
        <f>'2.OS-PR o hl.agend(2)'!H28</f>
        <v>16972</v>
      </c>
      <c r="I28" s="98">
        <f>'2.OS-PR o hl.agend(2)'!I28</f>
        <v>144698</v>
      </c>
      <c r="J28" s="98">
        <f>'2.OS-PR o hl.agend(2)'!J28</f>
        <v>141562</v>
      </c>
      <c r="K28" s="98">
        <f>'2.OS-PR o hl.agend(2)'!K28</f>
        <v>89688</v>
      </c>
      <c r="L28" s="98">
        <f>'2.OS-PR o hl.agend(2)'!L28</f>
        <v>459</v>
      </c>
      <c r="M28" s="98">
        <f>'2.OS-PR o hl.agend(2)'!M28</f>
        <v>31235</v>
      </c>
      <c r="N28" s="101">
        <f>'2.OS-PR o hl.agend(2)'!N28</f>
        <v>20137</v>
      </c>
    </row>
    <row r="29" spans="1:14" ht="16.5" customHeight="1" thickBot="1">
      <c r="A29" s="164"/>
      <c r="B29" s="41">
        <v>2008</v>
      </c>
      <c r="C29" s="89">
        <f>'2.OS-PR o hl.agend(2)'!C29</f>
        <v>100425</v>
      </c>
      <c r="D29" s="89">
        <f>'2.OS-PR o hl.agend(2)'!D29</f>
        <v>108997</v>
      </c>
      <c r="E29" s="89">
        <f>'2.OS-PR o hl.agend(2)'!E29</f>
        <v>95975</v>
      </c>
      <c r="F29" s="89">
        <f>'2.OS-PR o hl.agend(2)'!F29</f>
        <v>38218</v>
      </c>
      <c r="G29" s="89">
        <f>'2.OS-PR o hl.agend(2)'!G29</f>
        <v>38135</v>
      </c>
      <c r="H29" s="89">
        <f>'2.OS-PR o hl.agend(2)'!H29</f>
        <v>17055</v>
      </c>
      <c r="I29" s="89">
        <f>'2.OS-PR o hl.agend(2)'!I29</f>
        <v>150139</v>
      </c>
      <c r="J29" s="89">
        <f>'2.OS-PR o hl.agend(2)'!J29</f>
        <v>148830</v>
      </c>
      <c r="K29" s="89">
        <f>'2.OS-PR o hl.agend(2)'!K29</f>
        <v>91011</v>
      </c>
      <c r="L29" s="89">
        <f>'2.OS-PR o hl.agend(2)'!L29</f>
        <v>445</v>
      </c>
      <c r="M29" s="89">
        <f>'2.OS-PR o hl.agend(2)'!M29</f>
        <v>12984</v>
      </c>
      <c r="N29" s="90">
        <f>'2.OS-PR o hl.agend(2)'!N29</f>
        <v>7598</v>
      </c>
    </row>
    <row r="30" spans="1:14" ht="16.5" customHeight="1" thickTop="1">
      <c r="A30" s="171"/>
      <c r="B30" s="172"/>
      <c r="C30" s="172"/>
      <c r="D30" s="172"/>
      <c r="E30" s="172"/>
      <c r="F30" s="77"/>
      <c r="G30" s="77"/>
      <c r="H30" s="77"/>
      <c r="I30" s="77"/>
      <c r="J30" s="77"/>
      <c r="K30" s="77"/>
      <c r="L30" s="77"/>
      <c r="M30" s="77"/>
      <c r="N30" s="77"/>
    </row>
    <row r="31" spans="1:14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 t="s">
        <v>33</v>
      </c>
      <c r="L31" s="77"/>
      <c r="M31" s="77"/>
      <c r="N31" s="77"/>
    </row>
    <row r="32" spans="1:14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</sheetData>
  <mergeCells count="14">
    <mergeCell ref="A10:A14"/>
    <mergeCell ref="A15:A19"/>
    <mergeCell ref="A20:A24"/>
    <mergeCell ref="A30:E30"/>
    <mergeCell ref="C2:N2"/>
    <mergeCell ref="L3:N3"/>
    <mergeCell ref="A1:N1"/>
    <mergeCell ref="A25:A29"/>
    <mergeCell ref="A2:A4"/>
    <mergeCell ref="B2:B4"/>
    <mergeCell ref="C3:E3"/>
    <mergeCell ref="F3:H3"/>
    <mergeCell ref="I3:K3"/>
    <mergeCell ref="A5:A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N30"/>
  <sheetViews>
    <sheetView showGridLines="0" zoomScaleSheetLayoutView="100" workbookViewId="0" topLeftCell="A1">
      <selection activeCell="Q33" sqref="Q33"/>
    </sheetView>
  </sheetViews>
  <sheetFormatPr defaultColWidth="9.140625" defaultRowHeight="12.75"/>
  <cols>
    <col min="1" max="2" width="9.140625" style="13" customWidth="1"/>
    <col min="3" max="3" width="9.28125" style="13" bestFit="1" customWidth="1"/>
    <col min="4" max="9" width="9.140625" style="13" customWidth="1"/>
    <col min="10" max="10" width="9.28125" style="13" bestFit="1" customWidth="1"/>
    <col min="11" max="13" width="9.140625" style="13" customWidth="1"/>
    <col min="14" max="14" width="9.28125" style="13" bestFit="1" customWidth="1"/>
    <col min="15" max="16384" width="9.140625" style="13" customWidth="1"/>
  </cols>
  <sheetData>
    <row r="1" spans="1:14" ht="18" customHeight="1" thickBo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6.5" customHeight="1" thickTop="1">
      <c r="A2" s="165" t="s">
        <v>1</v>
      </c>
      <c r="B2" s="168" t="s">
        <v>2</v>
      </c>
      <c r="C2" s="157" t="s">
        <v>3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ht="16.5" customHeight="1">
      <c r="A3" s="166"/>
      <c r="B3" s="169"/>
      <c r="C3" s="159" t="s">
        <v>4</v>
      </c>
      <c r="D3" s="159"/>
      <c r="E3" s="159"/>
      <c r="F3" s="159" t="s">
        <v>5</v>
      </c>
      <c r="G3" s="159"/>
      <c r="H3" s="159"/>
      <c r="I3" s="159" t="s">
        <v>6</v>
      </c>
      <c r="J3" s="159"/>
      <c r="K3" s="159"/>
      <c r="L3" s="159" t="s">
        <v>7</v>
      </c>
      <c r="M3" s="159"/>
      <c r="N3" s="160"/>
    </row>
    <row r="4" spans="1:14" ht="16.5" customHeight="1" thickBot="1">
      <c r="A4" s="167"/>
      <c r="B4" s="170"/>
      <c r="C4" s="19" t="s">
        <v>8</v>
      </c>
      <c r="D4" s="19" t="s">
        <v>9</v>
      </c>
      <c r="E4" s="19" t="s">
        <v>10</v>
      </c>
      <c r="F4" s="19" t="s">
        <v>8</v>
      </c>
      <c r="G4" s="19" t="s">
        <v>9</v>
      </c>
      <c r="H4" s="19" t="s">
        <v>10</v>
      </c>
      <c r="I4" s="19" t="s">
        <v>8</v>
      </c>
      <c r="J4" s="19" t="s">
        <v>9</v>
      </c>
      <c r="K4" s="19" t="s">
        <v>10</v>
      </c>
      <c r="L4" s="19" t="s">
        <v>8</v>
      </c>
      <c r="M4" s="19" t="s">
        <v>9</v>
      </c>
      <c r="N4" s="20" t="s">
        <v>10</v>
      </c>
    </row>
    <row r="5" spans="1:14" ht="16.5" customHeight="1" thickTop="1">
      <c r="A5" s="162" t="s">
        <v>16</v>
      </c>
      <c r="B5" s="21">
        <v>2004</v>
      </c>
      <c r="C5" s="99">
        <v>10321</v>
      </c>
      <c r="D5" s="99">
        <v>10585</v>
      </c>
      <c r="E5" s="99">
        <v>13563</v>
      </c>
      <c r="F5" s="99">
        <v>4232</v>
      </c>
      <c r="G5" s="99">
        <v>4376</v>
      </c>
      <c r="H5" s="99">
        <v>2881</v>
      </c>
      <c r="I5" s="99">
        <v>10190</v>
      </c>
      <c r="J5" s="99">
        <v>9319</v>
      </c>
      <c r="K5" s="99">
        <v>3568</v>
      </c>
      <c r="L5" s="99">
        <v>7760</v>
      </c>
      <c r="M5" s="99">
        <v>4399</v>
      </c>
      <c r="N5" s="100">
        <v>17048</v>
      </c>
    </row>
    <row r="6" spans="1:14" ht="16.5" customHeight="1">
      <c r="A6" s="163"/>
      <c r="B6" s="8">
        <v>2005</v>
      </c>
      <c r="C6" s="14">
        <v>10645</v>
      </c>
      <c r="D6" s="14">
        <v>11316</v>
      </c>
      <c r="E6" s="14">
        <v>12892</v>
      </c>
      <c r="F6" s="14">
        <v>4287</v>
      </c>
      <c r="G6" s="14">
        <v>4170</v>
      </c>
      <c r="H6" s="14">
        <v>2936</v>
      </c>
      <c r="I6" s="14">
        <v>12308</v>
      </c>
      <c r="J6" s="14">
        <v>10914</v>
      </c>
      <c r="K6" s="14">
        <v>4962</v>
      </c>
      <c r="L6" s="14">
        <v>5618</v>
      </c>
      <c r="M6" s="14">
        <v>8017</v>
      </c>
      <c r="N6" s="15">
        <v>14649</v>
      </c>
    </row>
    <row r="7" spans="1:14" ht="16.5" customHeight="1">
      <c r="A7" s="163"/>
      <c r="B7" s="8">
        <v>2006</v>
      </c>
      <c r="C7" s="14">
        <v>8815</v>
      </c>
      <c r="D7" s="14">
        <v>10188</v>
      </c>
      <c r="E7" s="14">
        <v>11519</v>
      </c>
      <c r="F7" s="14">
        <v>4234</v>
      </c>
      <c r="G7" s="14">
        <v>4513</v>
      </c>
      <c r="H7" s="14">
        <v>2657</v>
      </c>
      <c r="I7" s="14">
        <v>11052</v>
      </c>
      <c r="J7" s="14">
        <v>10894</v>
      </c>
      <c r="K7" s="14">
        <v>5120</v>
      </c>
      <c r="L7" s="14">
        <v>51</v>
      </c>
      <c r="M7" s="14">
        <v>9914</v>
      </c>
      <c r="N7" s="15">
        <v>4786</v>
      </c>
    </row>
    <row r="8" spans="1:14" ht="16.5" customHeight="1">
      <c r="A8" s="163"/>
      <c r="B8" s="8">
        <v>2007</v>
      </c>
      <c r="C8" s="2">
        <v>12290</v>
      </c>
      <c r="D8" s="2">
        <v>10860</v>
      </c>
      <c r="E8" s="2">
        <v>12949</v>
      </c>
      <c r="F8" s="2">
        <v>4203</v>
      </c>
      <c r="G8" s="2">
        <v>4556</v>
      </c>
      <c r="H8" s="2">
        <v>2304</v>
      </c>
      <c r="I8" s="2">
        <v>11168</v>
      </c>
      <c r="J8" s="2">
        <v>12527</v>
      </c>
      <c r="K8" s="2">
        <v>3761</v>
      </c>
      <c r="L8" s="2">
        <v>31</v>
      </c>
      <c r="M8" s="2">
        <v>1676</v>
      </c>
      <c r="N8" s="3">
        <v>3141</v>
      </c>
    </row>
    <row r="9" spans="1:14" ht="16.5" customHeight="1">
      <c r="A9" s="163"/>
      <c r="B9" s="8">
        <v>2008</v>
      </c>
      <c r="C9" s="2">
        <v>9042</v>
      </c>
      <c r="D9" s="2">
        <v>12575</v>
      </c>
      <c r="E9" s="2">
        <v>9416</v>
      </c>
      <c r="F9" s="2">
        <v>4663</v>
      </c>
      <c r="G9" s="2">
        <v>4668</v>
      </c>
      <c r="H9" s="2">
        <v>2299</v>
      </c>
      <c r="I9" s="2">
        <v>9862</v>
      </c>
      <c r="J9" s="2">
        <v>9886</v>
      </c>
      <c r="K9" s="2">
        <v>3737</v>
      </c>
      <c r="L9" s="2">
        <v>29</v>
      </c>
      <c r="M9" s="2">
        <v>1058</v>
      </c>
      <c r="N9" s="3">
        <v>2112</v>
      </c>
    </row>
    <row r="10" spans="1:14" ht="16.5" customHeight="1">
      <c r="A10" s="163" t="s">
        <v>17</v>
      </c>
      <c r="B10" s="8">
        <v>2004</v>
      </c>
      <c r="C10" s="4">
        <v>10548</v>
      </c>
      <c r="D10" s="4">
        <v>10768</v>
      </c>
      <c r="E10" s="4">
        <v>8155</v>
      </c>
      <c r="F10" s="4">
        <v>4882</v>
      </c>
      <c r="G10" s="4">
        <v>4766</v>
      </c>
      <c r="H10" s="4">
        <v>2211</v>
      </c>
      <c r="I10" s="4">
        <v>14909</v>
      </c>
      <c r="J10" s="4">
        <v>13144</v>
      </c>
      <c r="K10" s="4">
        <v>5466</v>
      </c>
      <c r="L10" s="4">
        <v>9130</v>
      </c>
      <c r="M10" s="4">
        <v>6604</v>
      </c>
      <c r="N10" s="5">
        <v>11972</v>
      </c>
    </row>
    <row r="11" spans="1:14" ht="16.5" customHeight="1">
      <c r="A11" s="163"/>
      <c r="B11" s="8">
        <v>2005</v>
      </c>
      <c r="C11" s="14">
        <v>11728</v>
      </c>
      <c r="D11" s="14">
        <v>11601</v>
      </c>
      <c r="E11" s="14">
        <v>8282</v>
      </c>
      <c r="F11" s="14">
        <v>5483</v>
      </c>
      <c r="G11" s="14">
        <v>5540</v>
      </c>
      <c r="H11" s="14">
        <v>2154</v>
      </c>
      <c r="I11" s="14">
        <v>21198</v>
      </c>
      <c r="J11" s="14">
        <v>17814</v>
      </c>
      <c r="K11" s="14">
        <v>8850</v>
      </c>
      <c r="L11" s="14">
        <v>10377</v>
      </c>
      <c r="M11" s="14">
        <v>11637</v>
      </c>
      <c r="N11" s="15">
        <v>10712</v>
      </c>
    </row>
    <row r="12" spans="1:14" ht="16.5" customHeight="1">
      <c r="A12" s="163"/>
      <c r="B12" s="8">
        <v>2006</v>
      </c>
      <c r="C12" s="14">
        <v>11539</v>
      </c>
      <c r="D12" s="14">
        <v>12861</v>
      </c>
      <c r="E12" s="14">
        <v>6960</v>
      </c>
      <c r="F12" s="14">
        <v>5460</v>
      </c>
      <c r="G12" s="14">
        <v>5761</v>
      </c>
      <c r="H12" s="14">
        <v>1853</v>
      </c>
      <c r="I12" s="14">
        <v>14838</v>
      </c>
      <c r="J12" s="14">
        <v>18075</v>
      </c>
      <c r="K12" s="14">
        <v>5613</v>
      </c>
      <c r="L12" s="14">
        <v>76</v>
      </c>
      <c r="M12" s="14">
        <v>8111</v>
      </c>
      <c r="N12" s="15">
        <v>2677</v>
      </c>
    </row>
    <row r="13" spans="1:14" ht="16.5" customHeight="1">
      <c r="A13" s="163"/>
      <c r="B13" s="8">
        <v>2007</v>
      </c>
      <c r="C13" s="2">
        <v>10855</v>
      </c>
      <c r="D13" s="2">
        <v>11340</v>
      </c>
      <c r="E13" s="2">
        <v>6475</v>
      </c>
      <c r="F13" s="2">
        <v>4992</v>
      </c>
      <c r="G13" s="2">
        <v>5283</v>
      </c>
      <c r="H13" s="2">
        <v>1562</v>
      </c>
      <c r="I13" s="2">
        <v>13207</v>
      </c>
      <c r="J13" s="2">
        <v>14735</v>
      </c>
      <c r="K13" s="2">
        <v>4085</v>
      </c>
      <c r="L13" s="2">
        <v>48</v>
      </c>
      <c r="M13" s="2">
        <v>2219</v>
      </c>
      <c r="N13" s="3">
        <v>506</v>
      </c>
    </row>
    <row r="14" spans="1:14" ht="16.5" customHeight="1">
      <c r="A14" s="163"/>
      <c r="B14" s="8">
        <v>2008</v>
      </c>
      <c r="C14" s="2">
        <v>12073</v>
      </c>
      <c r="D14" s="2">
        <v>12405</v>
      </c>
      <c r="E14" s="2">
        <v>6143</v>
      </c>
      <c r="F14" s="2">
        <v>5555</v>
      </c>
      <c r="G14" s="2">
        <v>5358</v>
      </c>
      <c r="H14" s="2">
        <v>1759</v>
      </c>
      <c r="I14" s="2">
        <v>16991</v>
      </c>
      <c r="J14" s="2">
        <v>13486</v>
      </c>
      <c r="K14" s="2">
        <v>7590</v>
      </c>
      <c r="L14" s="2">
        <v>42</v>
      </c>
      <c r="M14" s="2">
        <v>450</v>
      </c>
      <c r="N14" s="3">
        <v>98</v>
      </c>
    </row>
    <row r="15" spans="1:14" ht="16.5" customHeight="1">
      <c r="A15" s="163" t="s">
        <v>18</v>
      </c>
      <c r="B15" s="8">
        <v>2004</v>
      </c>
      <c r="C15" s="4">
        <v>13965</v>
      </c>
      <c r="D15" s="4">
        <v>12951</v>
      </c>
      <c r="E15" s="4">
        <v>13971</v>
      </c>
      <c r="F15" s="4">
        <v>5154</v>
      </c>
      <c r="G15" s="4">
        <v>5586</v>
      </c>
      <c r="H15" s="4">
        <v>2376</v>
      </c>
      <c r="I15" s="4">
        <v>14118</v>
      </c>
      <c r="J15" s="4">
        <v>12478</v>
      </c>
      <c r="K15" s="4">
        <v>16457</v>
      </c>
      <c r="L15" s="4">
        <v>7064</v>
      </c>
      <c r="M15" s="4">
        <v>4746</v>
      </c>
      <c r="N15" s="5">
        <v>17597</v>
      </c>
    </row>
    <row r="16" spans="1:14" ht="16.5" customHeight="1">
      <c r="A16" s="163"/>
      <c r="B16" s="8">
        <v>2005</v>
      </c>
      <c r="C16" s="14">
        <v>12621</v>
      </c>
      <c r="D16" s="14">
        <v>12963</v>
      </c>
      <c r="E16" s="14">
        <v>13629</v>
      </c>
      <c r="F16" s="14">
        <v>4922</v>
      </c>
      <c r="G16" s="14">
        <v>4627</v>
      </c>
      <c r="H16" s="14">
        <v>2659</v>
      </c>
      <c r="I16" s="14">
        <v>17582</v>
      </c>
      <c r="J16" s="14">
        <v>19223</v>
      </c>
      <c r="K16" s="14">
        <v>14816</v>
      </c>
      <c r="L16" s="14">
        <v>5714</v>
      </c>
      <c r="M16" s="14">
        <v>7173</v>
      </c>
      <c r="N16" s="15">
        <v>16160</v>
      </c>
    </row>
    <row r="17" spans="1:14" ht="16.5" customHeight="1">
      <c r="A17" s="163"/>
      <c r="B17" s="8">
        <v>2006</v>
      </c>
      <c r="C17" s="14">
        <v>11705</v>
      </c>
      <c r="D17" s="14">
        <v>12299</v>
      </c>
      <c r="E17" s="14">
        <v>13035</v>
      </c>
      <c r="F17" s="14">
        <v>4691</v>
      </c>
      <c r="G17" s="14">
        <v>5086</v>
      </c>
      <c r="H17" s="14">
        <v>2264</v>
      </c>
      <c r="I17" s="14">
        <v>13852</v>
      </c>
      <c r="J17" s="14">
        <v>16161</v>
      </c>
      <c r="K17" s="14">
        <v>12507</v>
      </c>
      <c r="L17" s="14">
        <v>114</v>
      </c>
      <c r="M17" s="14">
        <v>9679</v>
      </c>
      <c r="N17" s="15">
        <v>6595</v>
      </c>
    </row>
    <row r="18" spans="1:14" ht="16.5" customHeight="1">
      <c r="A18" s="163"/>
      <c r="B18" s="8">
        <v>2007</v>
      </c>
      <c r="C18" s="2">
        <v>13573</v>
      </c>
      <c r="D18" s="2">
        <v>12272</v>
      </c>
      <c r="E18" s="2">
        <v>14336</v>
      </c>
      <c r="F18" s="2">
        <v>4622</v>
      </c>
      <c r="G18" s="2">
        <v>4845</v>
      </c>
      <c r="H18" s="2">
        <v>2041</v>
      </c>
      <c r="I18" s="2">
        <v>14712</v>
      </c>
      <c r="J18" s="2">
        <v>16406</v>
      </c>
      <c r="K18" s="2">
        <v>10813</v>
      </c>
      <c r="L18" s="2">
        <v>66</v>
      </c>
      <c r="M18" s="2">
        <v>4812</v>
      </c>
      <c r="N18" s="3">
        <v>1849</v>
      </c>
    </row>
    <row r="19" spans="1:14" ht="16.5" customHeight="1">
      <c r="A19" s="163"/>
      <c r="B19" s="8">
        <v>2008</v>
      </c>
      <c r="C19" s="2">
        <v>13334</v>
      </c>
      <c r="D19" s="2">
        <v>14797</v>
      </c>
      <c r="E19" s="2">
        <v>12873</v>
      </c>
      <c r="F19" s="2">
        <v>4707</v>
      </c>
      <c r="G19" s="2">
        <v>4890</v>
      </c>
      <c r="H19" s="2">
        <v>1858</v>
      </c>
      <c r="I19" s="2">
        <v>15088</v>
      </c>
      <c r="J19" s="2">
        <v>16130</v>
      </c>
      <c r="K19" s="2">
        <v>9771</v>
      </c>
      <c r="L19" s="2">
        <v>34</v>
      </c>
      <c r="M19" s="2">
        <v>1657</v>
      </c>
      <c r="N19" s="3">
        <v>226</v>
      </c>
    </row>
    <row r="20" spans="1:14" ht="16.5" customHeight="1">
      <c r="A20" s="163" t="s">
        <v>19</v>
      </c>
      <c r="B20" s="8">
        <v>2004</v>
      </c>
      <c r="C20" s="4">
        <v>22277</v>
      </c>
      <c r="D20" s="4">
        <v>21670</v>
      </c>
      <c r="E20" s="4">
        <v>29445</v>
      </c>
      <c r="F20" s="4">
        <v>5571</v>
      </c>
      <c r="G20" s="4">
        <v>5309</v>
      </c>
      <c r="H20" s="4">
        <v>4005</v>
      </c>
      <c r="I20" s="4">
        <v>38059</v>
      </c>
      <c r="J20" s="4">
        <v>42754</v>
      </c>
      <c r="K20" s="4">
        <v>13792</v>
      </c>
      <c r="L20" s="4">
        <v>11689</v>
      </c>
      <c r="M20" s="4">
        <v>10162</v>
      </c>
      <c r="N20" s="5">
        <v>11381</v>
      </c>
    </row>
    <row r="21" spans="1:14" ht="16.5" customHeight="1">
      <c r="A21" s="163"/>
      <c r="B21" s="8">
        <v>2005</v>
      </c>
      <c r="C21" s="14">
        <v>17659</v>
      </c>
      <c r="D21" s="14">
        <v>23816</v>
      </c>
      <c r="E21" s="14">
        <v>23288</v>
      </c>
      <c r="F21" s="14">
        <v>6211</v>
      </c>
      <c r="G21" s="14">
        <v>6036</v>
      </c>
      <c r="H21" s="14">
        <v>4180</v>
      </c>
      <c r="I21" s="14">
        <v>46245</v>
      </c>
      <c r="J21" s="14">
        <v>41331</v>
      </c>
      <c r="K21" s="14">
        <v>18706</v>
      </c>
      <c r="L21" s="14">
        <v>10117</v>
      </c>
      <c r="M21" s="14">
        <v>12240</v>
      </c>
      <c r="N21" s="15">
        <v>9258</v>
      </c>
    </row>
    <row r="22" spans="1:14" ht="16.5" customHeight="1">
      <c r="A22" s="163"/>
      <c r="B22" s="8">
        <v>2006</v>
      </c>
      <c r="C22" s="14">
        <v>17444</v>
      </c>
      <c r="D22" s="14">
        <v>20072</v>
      </c>
      <c r="E22" s="14">
        <v>20660</v>
      </c>
      <c r="F22" s="14">
        <v>6283</v>
      </c>
      <c r="G22" s="14">
        <v>6793</v>
      </c>
      <c r="H22" s="14">
        <v>3670</v>
      </c>
      <c r="I22" s="14">
        <v>35380</v>
      </c>
      <c r="J22" s="14">
        <v>38403</v>
      </c>
      <c r="K22" s="14">
        <v>15683</v>
      </c>
      <c r="L22" s="14">
        <v>74</v>
      </c>
      <c r="M22" s="14">
        <v>6069</v>
      </c>
      <c r="N22" s="15">
        <v>3263</v>
      </c>
    </row>
    <row r="23" spans="1:14" ht="16.5" customHeight="1">
      <c r="A23" s="163"/>
      <c r="B23" s="8">
        <v>2007</v>
      </c>
      <c r="C23" s="14">
        <v>18442</v>
      </c>
      <c r="D23" s="14">
        <v>20309</v>
      </c>
      <c r="E23" s="14">
        <v>18793</v>
      </c>
      <c r="F23" s="14">
        <v>5659</v>
      </c>
      <c r="G23" s="14">
        <v>6414</v>
      </c>
      <c r="H23" s="14">
        <v>2915</v>
      </c>
      <c r="I23" s="14">
        <v>34624</v>
      </c>
      <c r="J23" s="14">
        <v>31896</v>
      </c>
      <c r="K23" s="14">
        <v>18411</v>
      </c>
      <c r="L23" s="14">
        <v>53</v>
      </c>
      <c r="M23" s="14">
        <v>2583</v>
      </c>
      <c r="N23" s="15">
        <v>733</v>
      </c>
    </row>
    <row r="24" spans="1:14" ht="16.5" customHeight="1" thickBot="1">
      <c r="A24" s="164"/>
      <c r="B24" s="104">
        <v>2008</v>
      </c>
      <c r="C24" s="14">
        <v>18149</v>
      </c>
      <c r="D24" s="14">
        <v>19193</v>
      </c>
      <c r="E24" s="14">
        <v>17749</v>
      </c>
      <c r="F24" s="14">
        <v>5659</v>
      </c>
      <c r="G24" s="14">
        <v>5690</v>
      </c>
      <c r="H24" s="14">
        <v>2884</v>
      </c>
      <c r="I24" s="14">
        <v>39909</v>
      </c>
      <c r="J24" s="14">
        <v>42938</v>
      </c>
      <c r="K24" s="14">
        <v>15382</v>
      </c>
      <c r="L24" s="14">
        <v>56</v>
      </c>
      <c r="M24" s="14">
        <v>607</v>
      </c>
      <c r="N24" s="15">
        <v>182</v>
      </c>
    </row>
    <row r="25" spans="1:14" ht="16.5" customHeight="1" thickTop="1">
      <c r="A25" s="162" t="s">
        <v>15</v>
      </c>
      <c r="B25" s="105">
        <v>2004</v>
      </c>
      <c r="C25" s="106">
        <f>SUM(C20+C15+C10+C5+'1.OS-PR o hl.agend(1)'!C20+'1.OS-PR o hl.agend(1)'!C15+'1.OS-PR o hl.agend(1)'!C10+'1.OS-PR o hl.agend(1)'!C5)</f>
        <v>103879</v>
      </c>
      <c r="D25" s="106">
        <f>SUM(D20+D15+D10+D5+'1.OS-PR o hl.agend(1)'!D20+'1.OS-PR o hl.agend(1)'!D15+'1.OS-PR o hl.agend(1)'!D10+'1.OS-PR o hl.agend(1)'!D5)</f>
        <v>103812</v>
      </c>
      <c r="E25" s="106">
        <f>SUM(E20+E15+E10+E5+'1.OS-PR o hl.agend(1)'!E20+'1.OS-PR o hl.agend(1)'!E15+'1.OS-PR o hl.agend(1)'!E10+'1.OS-PR o hl.agend(1)'!E5)</f>
        <v>128998</v>
      </c>
      <c r="F25" s="106">
        <f>SUM(F20+F15+F10+F5+'1.OS-PR o hl.agend(1)'!F20+'1.OS-PR o hl.agend(1)'!F15+'1.OS-PR o hl.agend(1)'!F10+'1.OS-PR o hl.agend(1)'!F5)</f>
        <v>35486</v>
      </c>
      <c r="G25" s="106">
        <f>SUM(G20+G15+G10+G5+'1.OS-PR o hl.agend(1)'!G20+'1.OS-PR o hl.agend(1)'!G15+'1.OS-PR o hl.agend(1)'!G10+'1.OS-PR o hl.agend(1)'!G5)</f>
        <v>35062</v>
      </c>
      <c r="H25" s="106">
        <f>SUM(H20+H15+H10+H5+'1.OS-PR o hl.agend(1)'!H20+'1.OS-PR o hl.agend(1)'!H15+'1.OS-PR o hl.agend(1)'!H10+'1.OS-PR o hl.agend(1)'!H5)</f>
        <v>21946</v>
      </c>
      <c r="I25" s="106">
        <f>SUM(I20+I15+I10+I5+'1.OS-PR o hl.agend(1)'!I20+'1.OS-PR o hl.agend(1)'!I15+'1.OS-PR o hl.agend(1)'!I10+'1.OS-PR o hl.agend(1)'!I5)</f>
        <v>140506</v>
      </c>
      <c r="J25" s="106">
        <f>SUM(J20+J15+J10+J5+'1.OS-PR o hl.agend(1)'!J20+'1.OS-PR o hl.agend(1)'!J15+'1.OS-PR o hl.agend(1)'!J10+'1.OS-PR o hl.agend(1)'!J5)</f>
        <v>131076</v>
      </c>
      <c r="K25" s="106">
        <f>SUM(K20+K15+K10+K5+'1.OS-PR o hl.agend(1)'!K20+'1.OS-PR o hl.agend(1)'!K15+'1.OS-PR o hl.agend(1)'!K10+'1.OS-PR o hl.agend(1)'!K5)</f>
        <v>72037</v>
      </c>
      <c r="L25" s="106">
        <f>SUM(L20+L15+L10+L5+'1.OS-PR o hl.agend(1)'!L20+'1.OS-PR o hl.agend(1)'!L15+'1.OS-PR o hl.agend(1)'!L10+'1.OS-PR o hl.agend(1)'!L5)</f>
        <v>82452</v>
      </c>
      <c r="M25" s="106">
        <f>SUM(M20+M15+M10+M5+'1.OS-PR o hl.agend(1)'!M20+'1.OS-PR o hl.agend(1)'!M15+'1.OS-PR o hl.agend(1)'!M10+'1.OS-PR o hl.agend(1)'!M5)</f>
        <v>70086</v>
      </c>
      <c r="N25" s="107">
        <f>SUM(N20+N15+N10+N5+'1.OS-PR o hl.agend(1)'!N20+'1.OS-PR o hl.agend(1)'!N15+'1.OS-PR o hl.agend(1)'!N10+'1.OS-PR o hl.agend(1)'!N5)</f>
        <v>141969</v>
      </c>
    </row>
    <row r="26" spans="1:14" ht="16.5" customHeight="1">
      <c r="A26" s="163"/>
      <c r="B26" s="11">
        <v>2005</v>
      </c>
      <c r="C26" s="9">
        <f>'1.OS-PR o hl.agend(1)'!C6+'1.OS-PR o hl.agend(1)'!C11+'1.OS-PR o hl.agend(1)'!C16+'1.OS-PR o hl.agend(1)'!C21+'2.OS-PR o hl.agend(2)'!C6+'2.OS-PR o hl.agend(2)'!C11+'2.OS-PR o hl.agend(2)'!C16+'2.OS-PR o hl.agend(2)'!C21</f>
        <v>100469</v>
      </c>
      <c r="D26" s="16">
        <f>'1.OS-PR o hl.agend(1)'!D6+'1.OS-PR o hl.agend(1)'!D11+'1.OS-PR o hl.agend(1)'!D16+'1.OS-PR o hl.agend(1)'!D21+'2.OS-PR o hl.agend(2)'!D6+'2.OS-PR o hl.agend(2)'!D11+'2.OS-PR o hl.agend(2)'!D16+'2.OS-PR o hl.agend(2)'!D21</f>
        <v>108962</v>
      </c>
      <c r="E26" s="16">
        <f>'1.OS-PR o hl.agend(1)'!E6+'1.OS-PR o hl.agend(1)'!E11+'1.OS-PR o hl.agend(1)'!E16+'1.OS-PR o hl.agend(1)'!E21+'2.OS-PR o hl.agend(2)'!E6+'2.OS-PR o hl.agend(2)'!E11+'2.OS-PR o hl.agend(2)'!E16+'2.OS-PR o hl.agend(2)'!E21</f>
        <v>120505</v>
      </c>
      <c r="F26" s="16">
        <f>'1.OS-PR o hl.agend(1)'!F6+'1.OS-PR o hl.agend(1)'!F11+'1.OS-PR o hl.agend(1)'!F16+'1.OS-PR o hl.agend(1)'!F21+'2.OS-PR o hl.agend(2)'!F6+'2.OS-PR o hl.agend(2)'!F11+'2.OS-PR o hl.agend(2)'!F16+'2.OS-PR o hl.agend(2)'!F21</f>
        <v>38411</v>
      </c>
      <c r="G26" s="16">
        <f>'1.OS-PR o hl.agend(1)'!G6+'1.OS-PR o hl.agend(1)'!G11+'1.OS-PR o hl.agend(1)'!G16+'1.OS-PR o hl.agend(1)'!G21+'2.OS-PR o hl.agend(2)'!G6+'2.OS-PR o hl.agend(2)'!G11+'2.OS-PR o hl.agend(2)'!G16+'2.OS-PR o hl.agend(2)'!G21</f>
        <v>36707</v>
      </c>
      <c r="H26" s="16">
        <f>'1.OS-PR o hl.agend(1)'!H6+'1.OS-PR o hl.agend(1)'!H11+'1.OS-PR o hl.agend(1)'!H16+'1.OS-PR o hl.agend(1)'!H21+'2.OS-PR o hl.agend(2)'!H6+'2.OS-PR o hl.agend(2)'!H11+'2.OS-PR o hl.agend(2)'!H16+'2.OS-PR o hl.agend(2)'!H21</f>
        <v>23186</v>
      </c>
      <c r="I26" s="16">
        <f>'1.OS-PR o hl.agend(1)'!I6+'1.OS-PR o hl.agend(1)'!I11+'1.OS-PR o hl.agend(1)'!I16+'1.OS-PR o hl.agend(1)'!I21+'2.OS-PR o hl.agend(2)'!I6+'2.OS-PR o hl.agend(2)'!I11+'2.OS-PR o hl.agend(2)'!I16+'2.OS-PR o hl.agend(2)'!I21</f>
        <v>174228</v>
      </c>
      <c r="J26" s="16">
        <f>'1.OS-PR o hl.agend(1)'!J6+'1.OS-PR o hl.agend(1)'!J11+'1.OS-PR o hl.agend(1)'!J16+'1.OS-PR o hl.agend(1)'!J21+'2.OS-PR o hl.agend(2)'!J6+'2.OS-PR o hl.agend(2)'!J11+'2.OS-PR o hl.agend(2)'!J16+'2.OS-PR o hl.agend(2)'!J21</f>
        <v>154776</v>
      </c>
      <c r="K26" s="16">
        <f>'1.OS-PR o hl.agend(1)'!K6+'1.OS-PR o hl.agend(1)'!K11+'1.OS-PR o hl.agend(1)'!K16+'1.OS-PR o hl.agend(1)'!K21+'2.OS-PR o hl.agend(2)'!K6+'2.OS-PR o hl.agend(2)'!K11+'2.OS-PR o hl.agend(2)'!K16+'2.OS-PR o hl.agend(2)'!K21</f>
        <v>91489</v>
      </c>
      <c r="L26" s="16">
        <f>'1.OS-PR o hl.agend(1)'!L6+'1.OS-PR o hl.agend(1)'!L11+'1.OS-PR o hl.agend(1)'!L16+'1.OS-PR o hl.agend(1)'!L21+'2.OS-PR o hl.agend(2)'!L6+'2.OS-PR o hl.agend(2)'!L11+'2.OS-PR o hl.agend(2)'!L16+'2.OS-PR o hl.agend(2)'!L21</f>
        <v>72188</v>
      </c>
      <c r="M26" s="16">
        <f>'1.OS-PR o hl.agend(1)'!M6+'1.OS-PR o hl.agend(1)'!M11+'1.OS-PR o hl.agend(1)'!M16+'1.OS-PR o hl.agend(1)'!M21+'2.OS-PR o hl.agend(2)'!M6+'2.OS-PR o hl.agend(2)'!M11+'2.OS-PR o hl.agend(2)'!M16+'2.OS-PR o hl.agend(2)'!M21</f>
        <v>76288</v>
      </c>
      <c r="N26" s="17">
        <f>'1.OS-PR o hl.agend(1)'!N6+'1.OS-PR o hl.agend(1)'!N11+'1.OS-PR o hl.agend(1)'!N16+'1.OS-PR o hl.agend(1)'!N21+'2.OS-PR o hl.agend(2)'!N6+'2.OS-PR o hl.agend(2)'!N11+'2.OS-PR o hl.agend(2)'!N16+'2.OS-PR o hl.agend(2)'!N21</f>
        <v>136467</v>
      </c>
    </row>
    <row r="27" spans="1:14" ht="16.5" customHeight="1">
      <c r="A27" s="163"/>
      <c r="B27" s="11">
        <v>2006</v>
      </c>
      <c r="C27" s="9">
        <f>SUM('1.OS-PR o hl.agend(1)'!C7,'1.OS-PR o hl.agend(1)'!C12,'1.OS-PR o hl.agend(1)'!C17,'1.OS-PR o hl.agend(1)'!C22,'2.OS-PR o hl.agend(2)'!C7,'2.OS-PR o hl.agend(2)'!C12,'2.OS-PR o hl.agend(2)'!C17,C22)</f>
        <v>93536</v>
      </c>
      <c r="D27" s="9">
        <f>SUM('1.OS-PR o hl.agend(1)'!D7,'1.OS-PR o hl.agend(1)'!D12,'1.OS-PR o hl.agend(1)'!D17,'1.OS-PR o hl.agend(1)'!D22,'2.OS-PR o hl.agend(2)'!D7,'2.OS-PR o hl.agend(2)'!D12,'2.OS-PR o hl.agend(2)'!D17,D22)</f>
        <v>107277</v>
      </c>
      <c r="E27" s="9">
        <f>SUM('1.OS-PR o hl.agend(1)'!E7,'1.OS-PR o hl.agend(1)'!E12,'1.OS-PR o hl.agend(1)'!E17,'1.OS-PR o hl.agend(1)'!E22,'2.OS-PR o hl.agend(2)'!E7,'2.OS-PR o hl.agend(2)'!E12,'2.OS-PR o hl.agend(2)'!E17,E22)</f>
        <v>106798</v>
      </c>
      <c r="F27" s="9">
        <f>SUM('1.OS-PR o hl.agend(1)'!F7,'1.OS-PR o hl.agend(1)'!F12,'1.OS-PR o hl.agend(1)'!F17,'1.OS-PR o hl.agend(1)'!F22,'2.OS-PR o hl.agend(2)'!F7,'2.OS-PR o hl.agend(2)'!F12,'2.OS-PR o hl.agend(2)'!F17,F22)</f>
        <v>37128</v>
      </c>
      <c r="G27" s="9">
        <f>SUM('1.OS-PR o hl.agend(1)'!G7,'1.OS-PR o hl.agend(1)'!G12,'1.OS-PR o hl.agend(1)'!G17,'1.OS-PR o hl.agend(1)'!G22,'2.OS-PR o hl.agend(2)'!G7,'2.OS-PR o hl.agend(2)'!G12,'2.OS-PR o hl.agend(2)'!G17,G22)</f>
        <v>40299</v>
      </c>
      <c r="H27" s="9">
        <f>SUM('1.OS-PR o hl.agend(1)'!H7,'1.OS-PR o hl.agend(1)'!H12,'1.OS-PR o hl.agend(1)'!H17,'1.OS-PR o hl.agend(1)'!H22,'2.OS-PR o hl.agend(2)'!H7,'2.OS-PR o hl.agend(2)'!H12,'2.OS-PR o hl.agend(2)'!H17,H22)</f>
        <v>19991</v>
      </c>
      <c r="I27" s="9">
        <f>SUM('1.OS-PR o hl.agend(1)'!I7,'1.OS-PR o hl.agend(1)'!I12,'1.OS-PR o hl.agend(1)'!I17,'1.OS-PR o hl.agend(1)'!I22,'2.OS-PR o hl.agend(2)'!I7,'2.OS-PR o hl.agend(2)'!I12,'2.OS-PR o hl.agend(2)'!I17,I22)</f>
        <v>144930</v>
      </c>
      <c r="J27" s="9">
        <f>SUM('1.OS-PR o hl.agend(1)'!J7,'1.OS-PR o hl.agend(1)'!J12,'1.OS-PR o hl.agend(1)'!J17,'1.OS-PR o hl.agend(1)'!J22,'2.OS-PR o hl.agend(2)'!J7,'2.OS-PR o hl.agend(2)'!J12,'2.OS-PR o hl.agend(2)'!J17,J22)</f>
        <v>149867</v>
      </c>
      <c r="K27" s="9">
        <f>SUM('1.OS-PR o hl.agend(1)'!K7,'1.OS-PR o hl.agend(1)'!K12,'1.OS-PR o hl.agend(1)'!K17,'1.OS-PR o hl.agend(1)'!K22,'2.OS-PR o hl.agend(2)'!K7,'2.OS-PR o hl.agend(2)'!K12,'2.OS-PR o hl.agend(2)'!K17,K22)</f>
        <v>86552</v>
      </c>
      <c r="L27" s="9">
        <f>SUM('1.OS-PR o hl.agend(1)'!L7,'1.OS-PR o hl.agend(1)'!L12,'1.OS-PR o hl.agend(1)'!L17,'1.OS-PR o hl.agend(1)'!L22,'2.OS-PR o hl.agend(2)'!L7,'2.OS-PR o hl.agend(2)'!L12,'2.OS-PR o hl.agend(2)'!L17,L22)</f>
        <v>5043</v>
      </c>
      <c r="M27" s="9">
        <f>SUM('1.OS-PR o hl.agend(1)'!M7,'1.OS-PR o hl.agend(1)'!M12,'1.OS-PR o hl.agend(1)'!M17,'1.OS-PR o hl.agend(1)'!M22,'2.OS-PR o hl.agend(2)'!M7,'2.OS-PR o hl.agend(2)'!M12,'2.OS-PR o hl.agend(2)'!M17,M22)</f>
        <v>90597</v>
      </c>
      <c r="N27" s="10">
        <f>SUM('1.OS-PR o hl.agend(1)'!N7,'1.OS-PR o hl.agend(1)'!N12,'1.OS-PR o hl.agend(1)'!N17,'1.OS-PR o hl.agend(1)'!N22,'2.OS-PR o hl.agend(2)'!N7,'2.OS-PR o hl.agend(2)'!N12,'2.OS-PR o hl.agend(2)'!N17,N22)</f>
        <v>50913</v>
      </c>
    </row>
    <row r="28" spans="1:14" ht="16.5" customHeight="1">
      <c r="A28" s="163"/>
      <c r="B28" s="122">
        <v>2007</v>
      </c>
      <c r="C28" s="123">
        <f>SUM('1.OS-PR o hl.agend(1)'!C8+'1.OS-PR o hl.agend(1)'!C13+'1.OS-PR o hl.agend(1)'!C18+'1.OS-PR o hl.agend(1)'!C23+'2.OS-PR o hl.agend(2)'!C8+'2.OS-PR o hl.agend(2)'!C13+'2.OS-PR o hl.agend(2)'!C18+'2.OS-PR o hl.agend(2)'!C23)</f>
        <v>102996</v>
      </c>
      <c r="D28" s="123">
        <f>SUM('1.OS-PR o hl.agend(1)'!D8+'1.OS-PR o hl.agend(1)'!D13+'1.OS-PR o hl.agend(1)'!D18+'1.OS-PR o hl.agend(1)'!D23+'2.OS-PR o hl.agend(2)'!D8+'2.OS-PR o hl.agend(2)'!D13+'2.OS-PR o hl.agend(2)'!D18+'2.OS-PR o hl.agend(2)'!D23)</f>
        <v>105250</v>
      </c>
      <c r="E28" s="123">
        <f>SUM('1.OS-PR o hl.agend(1)'!E8+'1.OS-PR o hl.agend(1)'!E13+'1.OS-PR o hl.agend(1)'!E18+'1.OS-PR o hl.agend(1)'!E23+'2.OS-PR o hl.agend(2)'!E8+'2.OS-PR o hl.agend(2)'!E13+'2.OS-PR o hl.agend(2)'!E18+'2.OS-PR o hl.agend(2)'!E23)</f>
        <v>104544</v>
      </c>
      <c r="F28" s="123">
        <f>SUM('1.OS-PR o hl.agend(1)'!F8+'1.OS-PR o hl.agend(1)'!F13+'1.OS-PR o hl.agend(1)'!F18+'1.OS-PR o hl.agend(1)'!F23+'2.OS-PR o hl.agend(2)'!F8+'2.OS-PR o hl.agend(2)'!F13+'2.OS-PR o hl.agend(2)'!F18+'2.OS-PR o hl.agend(2)'!F23)</f>
        <v>36013</v>
      </c>
      <c r="G28" s="123">
        <f>SUM('1.OS-PR o hl.agend(1)'!G8+'1.OS-PR o hl.agend(1)'!G13+'1.OS-PR o hl.agend(1)'!G18+'1.OS-PR o hl.agend(1)'!G23+'2.OS-PR o hl.agend(2)'!G8+'2.OS-PR o hl.agend(2)'!G13+'2.OS-PR o hl.agend(2)'!G18+'2.OS-PR o hl.agend(2)'!G23)</f>
        <v>39032</v>
      </c>
      <c r="H28" s="123">
        <f>SUM('1.OS-PR o hl.agend(1)'!H8+'1.OS-PR o hl.agend(1)'!H13+'1.OS-PR o hl.agend(1)'!H18+'1.OS-PR o hl.agend(1)'!H23+'2.OS-PR o hl.agend(2)'!H8+'2.OS-PR o hl.agend(2)'!H13+'2.OS-PR o hl.agend(2)'!H18+'2.OS-PR o hl.agend(2)'!H23)</f>
        <v>16972</v>
      </c>
      <c r="I28" s="123">
        <f>SUM('1.OS-PR o hl.agend(1)'!I8+'1.OS-PR o hl.agend(1)'!I13+'1.OS-PR o hl.agend(1)'!I18+'1.OS-PR o hl.agend(1)'!I23+'2.OS-PR o hl.agend(2)'!I8+'2.OS-PR o hl.agend(2)'!I13+'2.OS-PR o hl.agend(2)'!I18+'2.OS-PR o hl.agend(2)'!I23)</f>
        <v>144698</v>
      </c>
      <c r="J28" s="123">
        <f>SUM('1.OS-PR o hl.agend(1)'!J8+'1.OS-PR o hl.agend(1)'!J13+'1.OS-PR o hl.agend(1)'!J18+'1.OS-PR o hl.agend(1)'!J23+'2.OS-PR o hl.agend(2)'!J8+'2.OS-PR o hl.agend(2)'!J13+'2.OS-PR o hl.agend(2)'!J18+'2.OS-PR o hl.agend(2)'!J23)</f>
        <v>141562</v>
      </c>
      <c r="K28" s="123">
        <f>SUM('1.OS-PR o hl.agend(1)'!K8+'1.OS-PR o hl.agend(1)'!K13+'1.OS-PR o hl.agend(1)'!K18+'1.OS-PR o hl.agend(1)'!K23+'2.OS-PR o hl.agend(2)'!K8+'2.OS-PR o hl.agend(2)'!K13+'2.OS-PR o hl.agend(2)'!K18+'2.OS-PR o hl.agend(2)'!K23)</f>
        <v>89688</v>
      </c>
      <c r="L28" s="123">
        <f>SUM('1.OS-PR o hl.agend(1)'!L8+'1.OS-PR o hl.agend(1)'!L13+'1.OS-PR o hl.agend(1)'!L18+'1.OS-PR o hl.agend(1)'!L23+'2.OS-PR o hl.agend(2)'!L8+'2.OS-PR o hl.agend(2)'!L13+'2.OS-PR o hl.agend(2)'!L18+'2.OS-PR o hl.agend(2)'!L23)</f>
        <v>459</v>
      </c>
      <c r="M28" s="123">
        <f>SUM('1.OS-PR o hl.agend(1)'!M8+'1.OS-PR o hl.agend(1)'!M13+'1.OS-PR o hl.agend(1)'!M18+'1.OS-PR o hl.agend(1)'!M23+'2.OS-PR o hl.agend(2)'!M8+'2.OS-PR o hl.agend(2)'!M13+'2.OS-PR o hl.agend(2)'!M18+'2.OS-PR o hl.agend(2)'!M23)</f>
        <v>31235</v>
      </c>
      <c r="N28" s="124">
        <f>SUM('1.OS-PR o hl.agend(1)'!N8+'1.OS-PR o hl.agend(1)'!N13+'1.OS-PR o hl.agend(1)'!N18+'1.OS-PR o hl.agend(1)'!N23+'2.OS-PR o hl.agend(2)'!N8+'2.OS-PR o hl.agend(2)'!N13+'2.OS-PR o hl.agend(2)'!N18+'2.OS-PR o hl.agend(2)'!N23)</f>
        <v>20137</v>
      </c>
    </row>
    <row r="29" spans="1:14" ht="16.5" customHeight="1" thickBot="1">
      <c r="A29" s="164"/>
      <c r="B29" s="41">
        <v>2008</v>
      </c>
      <c r="C29" s="89">
        <f>SUM('1.OS-PR o hl.agend(1)'!C9+'1.OS-PR o hl.agend(1)'!C14+'1.OS-PR o hl.agend(1)'!C19+'1.OS-PR o hl.agend(1)'!C24+'2.OS-PR o hl.agend(2)'!C9+'2.OS-PR o hl.agend(2)'!C14+'2.OS-PR o hl.agend(2)'!C19+'2.OS-PR o hl.agend(2)'!C24)</f>
        <v>100425</v>
      </c>
      <c r="D29" s="89">
        <f>SUM('1.OS-PR o hl.agend(1)'!D9+'1.OS-PR o hl.agend(1)'!D14+'1.OS-PR o hl.agend(1)'!D19+'1.OS-PR o hl.agend(1)'!D24+'2.OS-PR o hl.agend(2)'!D9+'2.OS-PR o hl.agend(2)'!D14+'2.OS-PR o hl.agend(2)'!D19+'2.OS-PR o hl.agend(2)'!D24)</f>
        <v>108997</v>
      </c>
      <c r="E29" s="89">
        <f>SUM('1.OS-PR o hl.agend(1)'!E9+'1.OS-PR o hl.agend(1)'!E14+'1.OS-PR o hl.agend(1)'!E19+'1.OS-PR o hl.agend(1)'!E24+'2.OS-PR o hl.agend(2)'!E9+'2.OS-PR o hl.agend(2)'!E14+'2.OS-PR o hl.agend(2)'!E19+'2.OS-PR o hl.agend(2)'!E24)</f>
        <v>95975</v>
      </c>
      <c r="F29" s="89">
        <f>SUM('1.OS-PR o hl.agend(1)'!F9+'1.OS-PR o hl.agend(1)'!F14+'1.OS-PR o hl.agend(1)'!F19+'1.OS-PR o hl.agend(1)'!F24+'2.OS-PR o hl.agend(2)'!F9+'2.OS-PR o hl.agend(2)'!F14+'2.OS-PR o hl.agend(2)'!F19+'2.OS-PR o hl.agend(2)'!F24)</f>
        <v>38218</v>
      </c>
      <c r="G29" s="89">
        <f>SUM('1.OS-PR o hl.agend(1)'!G9+'1.OS-PR o hl.agend(1)'!G14+'1.OS-PR o hl.agend(1)'!G19+'1.OS-PR o hl.agend(1)'!G24+'2.OS-PR o hl.agend(2)'!G9+'2.OS-PR o hl.agend(2)'!G14+'2.OS-PR o hl.agend(2)'!G19+'2.OS-PR o hl.agend(2)'!G24)</f>
        <v>38135</v>
      </c>
      <c r="H29" s="89">
        <f>SUM('1.OS-PR o hl.agend(1)'!H9+'1.OS-PR o hl.agend(1)'!H14+'1.OS-PR o hl.agend(1)'!H19+'1.OS-PR o hl.agend(1)'!H24+'2.OS-PR o hl.agend(2)'!H9+'2.OS-PR o hl.agend(2)'!H14+'2.OS-PR o hl.agend(2)'!H19+'2.OS-PR o hl.agend(2)'!H24)</f>
        <v>17055</v>
      </c>
      <c r="I29" s="89">
        <f>SUM('1.OS-PR o hl.agend(1)'!I9+'1.OS-PR o hl.agend(1)'!I14+'1.OS-PR o hl.agend(1)'!I19+'1.OS-PR o hl.agend(1)'!I24+'2.OS-PR o hl.agend(2)'!I9+'2.OS-PR o hl.agend(2)'!I14+'2.OS-PR o hl.agend(2)'!I19+'2.OS-PR o hl.agend(2)'!I24)</f>
        <v>150139</v>
      </c>
      <c r="J29" s="89">
        <f>SUM('1.OS-PR o hl.agend(1)'!J9+'1.OS-PR o hl.agend(1)'!J14+'1.OS-PR o hl.agend(1)'!J19+'1.OS-PR o hl.agend(1)'!J24+'2.OS-PR o hl.agend(2)'!J9+'2.OS-PR o hl.agend(2)'!J14+'2.OS-PR o hl.agend(2)'!J19+'2.OS-PR o hl.agend(2)'!J24)</f>
        <v>148830</v>
      </c>
      <c r="K29" s="89">
        <f>SUM('1.OS-PR o hl.agend(1)'!K9+'1.OS-PR o hl.agend(1)'!K14+'1.OS-PR o hl.agend(1)'!K19+'1.OS-PR o hl.agend(1)'!K24+'2.OS-PR o hl.agend(2)'!K9+'2.OS-PR o hl.agend(2)'!K14+'2.OS-PR o hl.agend(2)'!K19+'2.OS-PR o hl.agend(2)'!K24)</f>
        <v>91011</v>
      </c>
      <c r="L29" s="89">
        <f>SUM('1.OS-PR o hl.agend(1)'!L9+'1.OS-PR o hl.agend(1)'!L14+'1.OS-PR o hl.agend(1)'!L19+'1.OS-PR o hl.agend(1)'!L24+'2.OS-PR o hl.agend(2)'!L9+'2.OS-PR o hl.agend(2)'!L14+'2.OS-PR o hl.agend(2)'!L19+'2.OS-PR o hl.agend(2)'!L24)</f>
        <v>445</v>
      </c>
      <c r="M29" s="89">
        <f>SUM('1.OS-PR o hl.agend(1)'!M9+'1.OS-PR o hl.agend(1)'!M14+'1.OS-PR o hl.agend(1)'!M19+'1.OS-PR o hl.agend(1)'!M24+'2.OS-PR o hl.agend(2)'!M9+'2.OS-PR o hl.agend(2)'!M14+'2.OS-PR o hl.agend(2)'!M19+'2.OS-PR o hl.agend(2)'!M24)</f>
        <v>12984</v>
      </c>
      <c r="N29" s="90">
        <f>SUM('1.OS-PR o hl.agend(1)'!N9+'1.OS-PR o hl.agend(1)'!N14+'1.OS-PR o hl.agend(1)'!N19+'1.OS-PR o hl.agend(1)'!N24+'2.OS-PR o hl.agend(2)'!N9+'2.OS-PR o hl.agend(2)'!N14+'2.OS-PR o hl.agend(2)'!N19+'2.OS-PR o hl.agend(2)'!N24)</f>
        <v>7598</v>
      </c>
    </row>
    <row r="30" spans="1:5" ht="16.5" customHeight="1" thickTop="1">
      <c r="A30" s="12"/>
      <c r="B30" s="174"/>
      <c r="C30" s="174"/>
      <c r="D30" s="174"/>
      <c r="E30" s="174"/>
    </row>
  </sheetData>
  <mergeCells count="14">
    <mergeCell ref="B30:E30"/>
    <mergeCell ref="C3:E3"/>
    <mergeCell ref="F3:H3"/>
    <mergeCell ref="I3:K3"/>
    <mergeCell ref="L3:N3"/>
    <mergeCell ref="A1:N1"/>
    <mergeCell ref="A25:A29"/>
    <mergeCell ref="A5:A9"/>
    <mergeCell ref="A10:A14"/>
    <mergeCell ref="A15:A19"/>
    <mergeCell ref="A20:A24"/>
    <mergeCell ref="A2:A4"/>
    <mergeCell ref="B2:B4"/>
    <mergeCell ref="C2:N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N36"/>
  <sheetViews>
    <sheetView showGridLines="0" zoomScaleSheetLayoutView="100" workbookViewId="0" topLeftCell="A1">
      <selection activeCell="Q35" sqref="Q35"/>
    </sheetView>
  </sheetViews>
  <sheetFormatPr defaultColWidth="9.140625" defaultRowHeight="12.75"/>
  <cols>
    <col min="3" max="3" width="9.28125" style="0" customWidth="1"/>
  </cols>
  <sheetData>
    <row r="1" spans="1:14" ht="18" customHeight="1" thickBot="1">
      <c r="A1" s="173" t="s">
        <v>20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6.5" customHeight="1" thickTop="1">
      <c r="A2" s="165" t="s">
        <v>1</v>
      </c>
      <c r="B2" s="168" t="s">
        <v>2</v>
      </c>
      <c r="C2" s="157" t="s">
        <v>3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ht="16.5" customHeight="1">
      <c r="A3" s="166"/>
      <c r="B3" s="169"/>
      <c r="C3" s="159" t="s">
        <v>21</v>
      </c>
      <c r="D3" s="159"/>
      <c r="E3" s="159"/>
      <c r="F3" s="159" t="s">
        <v>22</v>
      </c>
      <c r="G3" s="159"/>
      <c r="H3" s="159"/>
      <c r="I3" s="159" t="s">
        <v>23</v>
      </c>
      <c r="J3" s="159"/>
      <c r="K3" s="159"/>
      <c r="L3" s="159" t="s">
        <v>24</v>
      </c>
      <c r="M3" s="159"/>
      <c r="N3" s="160"/>
    </row>
    <row r="4" spans="1:14" ht="16.5" customHeight="1" thickBot="1">
      <c r="A4" s="167"/>
      <c r="B4" s="170"/>
      <c r="C4" s="19" t="s">
        <v>8</v>
      </c>
      <c r="D4" s="19" t="s">
        <v>9</v>
      </c>
      <c r="E4" s="19" t="s">
        <v>10</v>
      </c>
      <c r="F4" s="19" t="s">
        <v>8</v>
      </c>
      <c r="G4" s="19" t="s">
        <v>9</v>
      </c>
      <c r="H4" s="19" t="s">
        <v>10</v>
      </c>
      <c r="I4" s="19" t="s">
        <v>8</v>
      </c>
      <c r="J4" s="19" t="s">
        <v>9</v>
      </c>
      <c r="K4" s="19" t="s">
        <v>10</v>
      </c>
      <c r="L4" s="19" t="s">
        <v>8</v>
      </c>
      <c r="M4" s="19" t="s">
        <v>9</v>
      </c>
      <c r="N4" s="20" t="s">
        <v>10</v>
      </c>
    </row>
    <row r="5" spans="1:14" ht="16.5" customHeight="1" thickTop="1">
      <c r="A5" s="152" t="s">
        <v>11</v>
      </c>
      <c r="B5" s="21">
        <v>2004</v>
      </c>
      <c r="C5" s="99">
        <v>5789</v>
      </c>
      <c r="D5" s="99">
        <v>6018</v>
      </c>
      <c r="E5" s="99">
        <v>12111</v>
      </c>
      <c r="F5" s="99">
        <v>13679</v>
      </c>
      <c r="G5" s="99">
        <v>11112</v>
      </c>
      <c r="H5" s="99">
        <v>6991</v>
      </c>
      <c r="I5" s="99">
        <v>117</v>
      </c>
      <c r="J5" s="99">
        <v>98</v>
      </c>
      <c r="K5" s="99">
        <v>129</v>
      </c>
      <c r="L5" s="99">
        <v>10300</v>
      </c>
      <c r="M5" s="99">
        <v>9164</v>
      </c>
      <c r="N5" s="100">
        <v>7452</v>
      </c>
    </row>
    <row r="6" spans="1:14" ht="16.5" customHeight="1">
      <c r="A6" s="163"/>
      <c r="B6" s="8">
        <v>2005</v>
      </c>
      <c r="C6" s="14">
        <v>6003</v>
      </c>
      <c r="D6" s="14">
        <v>6181</v>
      </c>
      <c r="E6" s="14">
        <v>11933</v>
      </c>
      <c r="F6" s="14">
        <v>11512</v>
      </c>
      <c r="G6" s="14">
        <v>10007</v>
      </c>
      <c r="H6" s="14">
        <v>8496</v>
      </c>
      <c r="I6" s="14">
        <v>82</v>
      </c>
      <c r="J6" s="14">
        <v>121</v>
      </c>
      <c r="K6" s="14">
        <v>90</v>
      </c>
      <c r="L6" s="14">
        <v>10874</v>
      </c>
      <c r="M6" s="14">
        <v>10452</v>
      </c>
      <c r="N6" s="15">
        <v>7874</v>
      </c>
    </row>
    <row r="7" spans="1:14" ht="16.5" customHeight="1">
      <c r="A7" s="163"/>
      <c r="B7" s="8">
        <v>2006</v>
      </c>
      <c r="C7" s="14">
        <v>5557</v>
      </c>
      <c r="D7" s="14">
        <v>6296</v>
      </c>
      <c r="E7" s="14">
        <v>11194</v>
      </c>
      <c r="F7" s="14">
        <v>9066</v>
      </c>
      <c r="G7" s="14">
        <v>10764</v>
      </c>
      <c r="H7" s="14">
        <v>6798</v>
      </c>
      <c r="I7" s="14">
        <v>67</v>
      </c>
      <c r="J7" s="14">
        <v>76</v>
      </c>
      <c r="K7" s="14">
        <v>81</v>
      </c>
      <c r="L7" s="14">
        <v>8566</v>
      </c>
      <c r="M7" s="14">
        <v>9702</v>
      </c>
      <c r="N7" s="15">
        <v>6738</v>
      </c>
    </row>
    <row r="8" spans="1:14" ht="16.5" customHeight="1">
      <c r="A8" s="163"/>
      <c r="B8" s="8">
        <v>2007</v>
      </c>
      <c r="C8" s="2">
        <v>6742</v>
      </c>
      <c r="D8" s="2">
        <v>6595</v>
      </c>
      <c r="E8" s="2">
        <v>11341</v>
      </c>
      <c r="F8" s="2">
        <v>11037</v>
      </c>
      <c r="G8" s="2">
        <v>10693</v>
      </c>
      <c r="H8" s="2">
        <v>7142</v>
      </c>
      <c r="I8" s="2">
        <v>43</v>
      </c>
      <c r="J8" s="2">
        <v>73</v>
      </c>
      <c r="K8" s="2">
        <v>51</v>
      </c>
      <c r="L8" s="2">
        <v>8777</v>
      </c>
      <c r="M8" s="2">
        <v>8700</v>
      </c>
      <c r="N8" s="3">
        <v>6815</v>
      </c>
    </row>
    <row r="9" spans="1:14" ht="16.5" customHeight="1">
      <c r="A9" s="163"/>
      <c r="B9" s="8">
        <v>2008</v>
      </c>
      <c r="C9" s="2">
        <v>5808</v>
      </c>
      <c r="D9" s="2">
        <v>6104</v>
      </c>
      <c r="E9" s="2">
        <v>11045</v>
      </c>
      <c r="F9" s="2">
        <v>9426</v>
      </c>
      <c r="G9" s="2">
        <v>9504</v>
      </c>
      <c r="H9" s="2">
        <v>7064</v>
      </c>
      <c r="I9" s="2">
        <v>55</v>
      </c>
      <c r="J9" s="2">
        <v>48</v>
      </c>
      <c r="K9" s="2">
        <v>58</v>
      </c>
      <c r="L9" s="2">
        <v>9665</v>
      </c>
      <c r="M9" s="2">
        <v>9003</v>
      </c>
      <c r="N9" s="3">
        <v>7477</v>
      </c>
    </row>
    <row r="10" spans="1:14" ht="16.5" customHeight="1">
      <c r="A10" s="163" t="s">
        <v>12</v>
      </c>
      <c r="B10" s="8">
        <v>2004</v>
      </c>
      <c r="C10" s="4">
        <v>1414</v>
      </c>
      <c r="D10" s="4">
        <v>1565</v>
      </c>
      <c r="E10" s="4">
        <v>2501</v>
      </c>
      <c r="F10" s="4">
        <v>4027</v>
      </c>
      <c r="G10" s="4">
        <v>4051</v>
      </c>
      <c r="H10" s="4">
        <v>1812</v>
      </c>
      <c r="I10" s="4">
        <v>43</v>
      </c>
      <c r="J10" s="4">
        <v>18</v>
      </c>
      <c r="K10" s="4">
        <v>51</v>
      </c>
      <c r="L10" s="4">
        <v>8993</v>
      </c>
      <c r="M10" s="4">
        <v>8681</v>
      </c>
      <c r="N10" s="5">
        <v>6807</v>
      </c>
    </row>
    <row r="11" spans="1:14" ht="16.5" customHeight="1">
      <c r="A11" s="163"/>
      <c r="B11" s="8">
        <v>2005</v>
      </c>
      <c r="C11" s="14">
        <v>1590</v>
      </c>
      <c r="D11" s="14">
        <v>1683</v>
      </c>
      <c r="E11" s="14">
        <v>2461</v>
      </c>
      <c r="F11" s="14">
        <v>7417</v>
      </c>
      <c r="G11" s="14">
        <v>4412</v>
      </c>
      <c r="H11" s="14">
        <v>5024</v>
      </c>
      <c r="I11" s="14">
        <v>49</v>
      </c>
      <c r="J11" s="14">
        <v>54</v>
      </c>
      <c r="K11" s="14">
        <v>46</v>
      </c>
      <c r="L11" s="14">
        <v>10590</v>
      </c>
      <c r="M11" s="14">
        <v>10359</v>
      </c>
      <c r="N11" s="15">
        <v>7307</v>
      </c>
    </row>
    <row r="12" spans="1:14" ht="16.5" customHeight="1">
      <c r="A12" s="163"/>
      <c r="B12" s="8">
        <v>2006</v>
      </c>
      <c r="C12" s="14">
        <v>2262</v>
      </c>
      <c r="D12" s="14">
        <v>1970</v>
      </c>
      <c r="E12" s="14">
        <v>2753</v>
      </c>
      <c r="F12" s="14">
        <v>7809</v>
      </c>
      <c r="G12" s="14">
        <v>6964</v>
      </c>
      <c r="H12" s="14">
        <v>5869</v>
      </c>
      <c r="I12" s="14">
        <v>53</v>
      </c>
      <c r="J12" s="14">
        <v>61</v>
      </c>
      <c r="K12" s="14">
        <v>38</v>
      </c>
      <c r="L12" s="14">
        <v>8729</v>
      </c>
      <c r="M12" s="14">
        <v>9160</v>
      </c>
      <c r="N12" s="15">
        <v>6876</v>
      </c>
    </row>
    <row r="13" spans="1:14" ht="16.5" customHeight="1">
      <c r="A13" s="163"/>
      <c r="B13" s="8">
        <v>2007</v>
      </c>
      <c r="C13" s="2">
        <v>2315</v>
      </c>
      <c r="D13" s="2">
        <v>2455</v>
      </c>
      <c r="E13" s="2">
        <v>2613</v>
      </c>
      <c r="F13" s="2">
        <v>6887</v>
      </c>
      <c r="G13" s="2">
        <v>7820</v>
      </c>
      <c r="H13" s="2">
        <v>4936</v>
      </c>
      <c r="I13" s="2">
        <v>50</v>
      </c>
      <c r="J13" s="2">
        <v>65</v>
      </c>
      <c r="K13" s="2">
        <v>23</v>
      </c>
      <c r="L13" s="2">
        <v>8849</v>
      </c>
      <c r="M13" s="2">
        <v>9344</v>
      </c>
      <c r="N13" s="3">
        <v>6381</v>
      </c>
    </row>
    <row r="14" spans="1:14" ht="16.5" customHeight="1">
      <c r="A14" s="163"/>
      <c r="B14" s="8">
        <v>2008</v>
      </c>
      <c r="C14" s="2">
        <v>2715</v>
      </c>
      <c r="D14" s="2">
        <v>2528</v>
      </c>
      <c r="E14" s="2">
        <v>2728</v>
      </c>
      <c r="F14" s="2">
        <v>6310</v>
      </c>
      <c r="G14" s="2">
        <v>6689</v>
      </c>
      <c r="H14" s="2">
        <v>4383</v>
      </c>
      <c r="I14" s="2">
        <v>35</v>
      </c>
      <c r="J14" s="2">
        <v>38</v>
      </c>
      <c r="K14" s="2">
        <v>18</v>
      </c>
      <c r="L14" s="2">
        <v>9358</v>
      </c>
      <c r="M14" s="2">
        <v>9193</v>
      </c>
      <c r="N14" s="3">
        <v>6378</v>
      </c>
    </row>
    <row r="15" spans="1:14" ht="16.5" customHeight="1">
      <c r="A15" s="163" t="s">
        <v>13</v>
      </c>
      <c r="B15" s="8">
        <v>2004</v>
      </c>
      <c r="C15" s="4">
        <v>1849</v>
      </c>
      <c r="D15" s="4">
        <v>1784</v>
      </c>
      <c r="E15" s="4">
        <v>2284</v>
      </c>
      <c r="F15" s="4">
        <v>4756</v>
      </c>
      <c r="G15" s="4">
        <v>4153</v>
      </c>
      <c r="H15" s="4">
        <v>1545</v>
      </c>
      <c r="I15" s="4">
        <v>43</v>
      </c>
      <c r="J15" s="4">
        <v>44</v>
      </c>
      <c r="K15" s="4">
        <v>70</v>
      </c>
      <c r="L15" s="4">
        <v>8896</v>
      </c>
      <c r="M15" s="4">
        <v>8190</v>
      </c>
      <c r="N15" s="5">
        <v>9390</v>
      </c>
    </row>
    <row r="16" spans="1:14" ht="16.5" customHeight="1">
      <c r="A16" s="163"/>
      <c r="B16" s="8">
        <v>2005</v>
      </c>
      <c r="C16" s="14">
        <v>981</v>
      </c>
      <c r="D16" s="14">
        <v>1410</v>
      </c>
      <c r="E16" s="14">
        <v>1670</v>
      </c>
      <c r="F16" s="14">
        <v>6157</v>
      </c>
      <c r="G16" s="14">
        <v>3540</v>
      </c>
      <c r="H16" s="14">
        <v>4068</v>
      </c>
      <c r="I16" s="14">
        <v>48</v>
      </c>
      <c r="J16" s="14">
        <v>59</v>
      </c>
      <c r="K16" s="14">
        <v>58</v>
      </c>
      <c r="L16" s="14">
        <v>8997</v>
      </c>
      <c r="M16" s="14">
        <v>8318</v>
      </c>
      <c r="N16" s="15">
        <v>9754</v>
      </c>
    </row>
    <row r="17" spans="1:14" ht="16.5" customHeight="1">
      <c r="A17" s="163"/>
      <c r="B17" s="8">
        <v>2006</v>
      </c>
      <c r="C17" s="14">
        <v>1554</v>
      </c>
      <c r="D17" s="14">
        <v>1771</v>
      </c>
      <c r="E17" s="14">
        <v>1453</v>
      </c>
      <c r="F17" s="14">
        <v>4192</v>
      </c>
      <c r="G17" s="14">
        <v>4915</v>
      </c>
      <c r="H17" s="14">
        <v>3345</v>
      </c>
      <c r="I17" s="14">
        <v>27</v>
      </c>
      <c r="J17" s="14">
        <v>49</v>
      </c>
      <c r="K17" s="14">
        <v>36</v>
      </c>
      <c r="L17" s="14">
        <v>7202</v>
      </c>
      <c r="M17" s="14">
        <v>7971</v>
      </c>
      <c r="N17" s="15">
        <v>8985</v>
      </c>
    </row>
    <row r="18" spans="1:14" ht="16.5" customHeight="1">
      <c r="A18" s="163"/>
      <c r="B18" s="8">
        <v>2007</v>
      </c>
      <c r="C18" s="2">
        <v>2060</v>
      </c>
      <c r="D18" s="2">
        <v>1608</v>
      </c>
      <c r="E18" s="2">
        <v>1905</v>
      </c>
      <c r="F18" s="2">
        <v>4593</v>
      </c>
      <c r="G18" s="2">
        <v>5247</v>
      </c>
      <c r="H18" s="2">
        <v>2691</v>
      </c>
      <c r="I18" s="2">
        <v>23</v>
      </c>
      <c r="J18" s="2">
        <v>36</v>
      </c>
      <c r="K18" s="2">
        <v>23</v>
      </c>
      <c r="L18" s="2">
        <v>7430</v>
      </c>
      <c r="M18" s="2">
        <v>8096</v>
      </c>
      <c r="N18" s="3">
        <v>8319</v>
      </c>
    </row>
    <row r="19" spans="1:14" ht="16.5" customHeight="1">
      <c r="A19" s="163"/>
      <c r="B19" s="8">
        <v>2008</v>
      </c>
      <c r="C19" s="2">
        <v>2166</v>
      </c>
      <c r="D19" s="2">
        <v>2023</v>
      </c>
      <c r="E19" s="2">
        <v>2200</v>
      </c>
      <c r="F19" s="2">
        <v>5044</v>
      </c>
      <c r="G19" s="2">
        <v>5507</v>
      </c>
      <c r="H19" s="2">
        <v>2546</v>
      </c>
      <c r="I19" s="2">
        <v>12</v>
      </c>
      <c r="J19" s="2">
        <v>25</v>
      </c>
      <c r="K19" s="2">
        <v>13</v>
      </c>
      <c r="L19" s="2">
        <v>9118</v>
      </c>
      <c r="M19" s="2">
        <v>9596</v>
      </c>
      <c r="N19" s="3">
        <v>8238</v>
      </c>
    </row>
    <row r="20" spans="1:14" ht="16.5" customHeight="1">
      <c r="A20" s="166" t="s">
        <v>14</v>
      </c>
      <c r="B20" s="108">
        <v>2004</v>
      </c>
      <c r="C20" s="4">
        <v>2160</v>
      </c>
      <c r="D20" s="4">
        <v>2615</v>
      </c>
      <c r="E20" s="4">
        <v>2500</v>
      </c>
      <c r="F20" s="4">
        <v>7542</v>
      </c>
      <c r="G20" s="4">
        <v>7231</v>
      </c>
      <c r="H20" s="4">
        <v>1759</v>
      </c>
      <c r="I20" s="4">
        <v>44</v>
      </c>
      <c r="J20" s="4">
        <v>37</v>
      </c>
      <c r="K20" s="4">
        <v>35</v>
      </c>
      <c r="L20" s="4">
        <v>12754</v>
      </c>
      <c r="M20" s="4">
        <v>11552</v>
      </c>
      <c r="N20" s="5">
        <v>9058</v>
      </c>
    </row>
    <row r="21" spans="1:14" ht="16.5" customHeight="1">
      <c r="A21" s="166"/>
      <c r="B21" s="108">
        <v>2005</v>
      </c>
      <c r="C21" s="14">
        <v>2657</v>
      </c>
      <c r="D21" s="14">
        <v>2835</v>
      </c>
      <c r="E21" s="14">
        <v>2436</v>
      </c>
      <c r="F21" s="14">
        <v>10814</v>
      </c>
      <c r="G21" s="14">
        <v>7738</v>
      </c>
      <c r="H21" s="14">
        <v>4722</v>
      </c>
      <c r="I21" s="14">
        <v>70</v>
      </c>
      <c r="J21" s="14">
        <v>84</v>
      </c>
      <c r="K21" s="14">
        <v>22</v>
      </c>
      <c r="L21" s="14">
        <v>13396</v>
      </c>
      <c r="M21" s="14">
        <v>12941</v>
      </c>
      <c r="N21" s="15">
        <v>9597</v>
      </c>
    </row>
    <row r="22" spans="1:14" ht="16.5" customHeight="1">
      <c r="A22" s="166"/>
      <c r="B22" s="108">
        <v>2006</v>
      </c>
      <c r="C22" s="14">
        <v>2754</v>
      </c>
      <c r="D22" s="14">
        <v>2971</v>
      </c>
      <c r="E22" s="14">
        <v>2219</v>
      </c>
      <c r="F22" s="14">
        <v>9195</v>
      </c>
      <c r="G22" s="14">
        <v>9601</v>
      </c>
      <c r="H22" s="14">
        <v>4316</v>
      </c>
      <c r="I22" s="14">
        <v>52</v>
      </c>
      <c r="J22" s="14">
        <v>58</v>
      </c>
      <c r="K22" s="14">
        <v>16</v>
      </c>
      <c r="L22" s="14">
        <v>10636</v>
      </c>
      <c r="M22" s="14">
        <v>11841</v>
      </c>
      <c r="N22" s="15">
        <v>8392</v>
      </c>
    </row>
    <row r="23" spans="1:14" ht="16.5" customHeight="1">
      <c r="A23" s="166"/>
      <c r="B23" s="108">
        <v>2007</v>
      </c>
      <c r="C23" s="6">
        <v>2884</v>
      </c>
      <c r="D23" s="6">
        <v>2736</v>
      </c>
      <c r="E23" s="6">
        <v>2367</v>
      </c>
      <c r="F23" s="6">
        <v>9469</v>
      </c>
      <c r="G23" s="6">
        <v>9513</v>
      </c>
      <c r="H23" s="6">
        <v>4272</v>
      </c>
      <c r="I23" s="6">
        <v>37</v>
      </c>
      <c r="J23" s="6">
        <v>37</v>
      </c>
      <c r="K23" s="6">
        <v>16</v>
      </c>
      <c r="L23" s="6">
        <v>10982</v>
      </c>
      <c r="M23" s="6">
        <v>11805</v>
      </c>
      <c r="N23" s="7">
        <v>7569</v>
      </c>
    </row>
    <row r="24" spans="1:14" ht="16.5" customHeight="1" thickBot="1">
      <c r="A24" s="167"/>
      <c r="B24" s="109">
        <v>2008</v>
      </c>
      <c r="C24" s="6">
        <v>2815</v>
      </c>
      <c r="D24" s="6">
        <v>2753</v>
      </c>
      <c r="E24" s="6">
        <v>2351</v>
      </c>
      <c r="F24" s="6">
        <v>7811</v>
      </c>
      <c r="G24" s="6">
        <v>7997</v>
      </c>
      <c r="H24" s="6">
        <v>3942</v>
      </c>
      <c r="I24" s="6">
        <v>27</v>
      </c>
      <c r="J24" s="6">
        <v>36</v>
      </c>
      <c r="K24" s="6">
        <v>6</v>
      </c>
      <c r="L24" s="6">
        <v>11445</v>
      </c>
      <c r="M24" s="6">
        <v>11357</v>
      </c>
      <c r="N24" s="7">
        <v>7428</v>
      </c>
    </row>
    <row r="25" spans="1:14" ht="16.5" customHeight="1" thickTop="1">
      <c r="A25" s="152" t="s">
        <v>15</v>
      </c>
      <c r="B25" s="105">
        <v>2004</v>
      </c>
      <c r="C25" s="106">
        <f>SUM(C20+C15+C10+C5+'4.OS PR o vedl.ag(2)'!C20+'4.OS PR o vedl.ag(2)'!C15+'4.OS PR o vedl.ag(2)'!C10+'4.OS PR o vedl.ag(2)'!C5)</f>
        <v>21713</v>
      </c>
      <c r="D25" s="106">
        <f>SUM(D20+D15+D10+D5+'4.OS PR o vedl.ag(2)'!D20+'4.OS PR o vedl.ag(2)'!D15+'4.OS PR o vedl.ag(2)'!D10+'4.OS PR o vedl.ag(2)'!D5)</f>
        <v>23776</v>
      </c>
      <c r="E25" s="106">
        <f>SUM(E20+E15+E10+E5+'4.OS PR o vedl.ag(2)'!E20+'4.OS PR o vedl.ag(2)'!E15+'4.OS PR o vedl.ag(2)'!E10+'4.OS PR o vedl.ag(2)'!E5)</f>
        <v>32685</v>
      </c>
      <c r="F25" s="106">
        <f>SUM(F20+F15+F10+F5+'4.OS PR o vedl.ag(2)'!F20+'4.OS PR o vedl.ag(2)'!F15+'4.OS PR o vedl.ag(2)'!F10+'4.OS PR o vedl.ag(2)'!F5)</f>
        <v>57823</v>
      </c>
      <c r="G25" s="106">
        <f>SUM(G20+G15+G10+G5+'4.OS PR o vedl.ag(2)'!G20+'4.OS PR o vedl.ag(2)'!G15+'4.OS PR o vedl.ag(2)'!G10+'4.OS PR o vedl.ag(2)'!G5)</f>
        <v>50924</v>
      </c>
      <c r="H25" s="106">
        <f>SUM(H20+H15+H10+H5+'4.OS PR o vedl.ag(2)'!H20+'4.OS PR o vedl.ag(2)'!H15+'4.OS PR o vedl.ag(2)'!H10+'4.OS PR o vedl.ag(2)'!H5)</f>
        <v>23328</v>
      </c>
      <c r="I25" s="106">
        <f>SUM(I20+I15+I10+I5+'4.OS PR o vedl.ag(2)'!I20+'4.OS PR o vedl.ag(2)'!I15+'4.OS PR o vedl.ag(2)'!I10+'4.OS PR o vedl.ag(2)'!I5)</f>
        <v>480</v>
      </c>
      <c r="J25" s="106">
        <f>SUM(J20+J15+J10+J5+'4.OS PR o vedl.ag(2)'!J20+'4.OS PR o vedl.ag(2)'!J15+'4.OS PR o vedl.ag(2)'!J10+'4.OS PR o vedl.ag(2)'!J5)</f>
        <v>405</v>
      </c>
      <c r="K25" s="106">
        <f>SUM(K20+K15+K10+K5+'4.OS PR o vedl.ag(2)'!K20+'4.OS PR o vedl.ag(2)'!K15+'4.OS PR o vedl.ag(2)'!K10+'4.OS PR o vedl.ag(2)'!K5)</f>
        <v>514</v>
      </c>
      <c r="L25" s="106">
        <f>SUM(L20+L15+L10+L5+'4.OS PR o vedl.ag(2)'!L20+'4.OS PR o vedl.ag(2)'!L15+'4.OS PR o vedl.ag(2)'!L10+'4.OS PR o vedl.ag(2)'!L5)</f>
        <v>89287</v>
      </c>
      <c r="M25" s="106">
        <f>SUM(M20+M15+M10+M5+'4.OS PR o vedl.ag(2)'!M20+'4.OS PR o vedl.ag(2)'!M15+'4.OS PR o vedl.ag(2)'!M10+'4.OS PR o vedl.ag(2)'!M5)</f>
        <v>81441</v>
      </c>
      <c r="N25" s="107">
        <f>SUM(N20+N15+N10+N5+'4.OS PR o vedl.ag(2)'!N20+'4.OS PR o vedl.ag(2)'!N15+'4.OS PR o vedl.ag(2)'!N10+'4.OS PR o vedl.ag(2)'!N5)</f>
        <v>68432</v>
      </c>
    </row>
    <row r="26" spans="1:14" ht="16.5" customHeight="1">
      <c r="A26" s="163"/>
      <c r="B26" s="11">
        <v>2005</v>
      </c>
      <c r="C26" s="16">
        <v>22961</v>
      </c>
      <c r="D26" s="16">
        <v>23985</v>
      </c>
      <c r="E26" s="16">
        <v>31643</v>
      </c>
      <c r="F26" s="16">
        <v>71272</v>
      </c>
      <c r="G26" s="16">
        <v>55514</v>
      </c>
      <c r="H26" s="16">
        <v>39086</v>
      </c>
      <c r="I26" s="16">
        <v>504</v>
      </c>
      <c r="J26" s="16">
        <v>599</v>
      </c>
      <c r="K26" s="16">
        <v>419</v>
      </c>
      <c r="L26" s="16">
        <v>94107</v>
      </c>
      <c r="M26" s="16">
        <v>91219</v>
      </c>
      <c r="N26" s="17">
        <v>71358</v>
      </c>
    </row>
    <row r="27" spans="1:14" ht="16.5" customHeight="1">
      <c r="A27" s="163"/>
      <c r="B27" s="11">
        <v>2006</v>
      </c>
      <c r="C27" s="78">
        <f>'4.OS PR o vedl.ag(2)'!C27</f>
        <v>25653</v>
      </c>
      <c r="D27" s="78">
        <f>'4.OS PR o vedl.ag(2)'!D27</f>
        <v>24441</v>
      </c>
      <c r="E27" s="78">
        <f>'4.OS PR o vedl.ag(2)'!E27</f>
        <v>32855</v>
      </c>
      <c r="F27" s="78">
        <f>'4.OS PR o vedl.ag(2)'!F27</f>
        <v>62146</v>
      </c>
      <c r="G27" s="78">
        <f>'4.OS PR o vedl.ag(2)'!G27</f>
        <v>65689</v>
      </c>
      <c r="H27" s="78">
        <f>'4.OS PR o vedl.ag(2)'!H27</f>
        <v>35543</v>
      </c>
      <c r="I27" s="78">
        <f>'4.OS PR o vedl.ag(2)'!I27</f>
        <v>448</v>
      </c>
      <c r="J27" s="78">
        <f>'4.OS PR o vedl.ag(2)'!J27</f>
        <v>549</v>
      </c>
      <c r="K27" s="78">
        <f>'4.OS PR o vedl.ag(2)'!K27</f>
        <v>318</v>
      </c>
      <c r="L27" s="78">
        <f>'4.OS PR o vedl.ag(2)'!L27</f>
        <v>74822</v>
      </c>
      <c r="M27" s="78">
        <f>'4.OS PR o vedl.ag(2)'!M27</f>
        <v>86149</v>
      </c>
      <c r="N27" s="79">
        <f>'4.OS PR o vedl.ag(2)'!N27</f>
        <v>60031</v>
      </c>
    </row>
    <row r="28" spans="1:14" ht="16.5" customHeight="1">
      <c r="A28" s="163"/>
      <c r="B28" s="84">
        <v>2007</v>
      </c>
      <c r="C28" s="98">
        <f>'4.OS PR o vedl.ag(2)'!C28</f>
        <v>27501</v>
      </c>
      <c r="D28" s="98">
        <f>'4.OS PR o vedl.ag(2)'!D28</f>
        <v>27531</v>
      </c>
      <c r="E28" s="98">
        <f>'4.OS PR o vedl.ag(2)'!E28</f>
        <v>32825</v>
      </c>
      <c r="F28" s="98">
        <f>'4.OS PR o vedl.ag(2)'!F28</f>
        <v>65625</v>
      </c>
      <c r="G28" s="98">
        <f>'4.OS PR o vedl.ag(2)'!G28</f>
        <v>66562</v>
      </c>
      <c r="H28" s="98">
        <f>'4.OS PR o vedl.ag(2)'!H28</f>
        <v>34606</v>
      </c>
      <c r="I28" s="98">
        <f>'4.OS PR o vedl.ag(2)'!I28</f>
        <v>289</v>
      </c>
      <c r="J28" s="98">
        <f>'4.OS PR o vedl.ag(2)'!J28</f>
        <v>398</v>
      </c>
      <c r="K28" s="98">
        <f>'4.OS PR o vedl.ag(2)'!K28</f>
        <v>209</v>
      </c>
      <c r="L28" s="98">
        <f>'4.OS PR o vedl.ag(2)'!L28</f>
        <v>77733</v>
      </c>
      <c r="M28" s="98">
        <f>'4.OS PR o vedl.ag(2)'!M28</f>
        <v>83156</v>
      </c>
      <c r="N28" s="101">
        <f>'4.OS PR o vedl.ag(2)'!N28</f>
        <v>54608</v>
      </c>
    </row>
    <row r="29" spans="1:14" ht="16.5" customHeight="1" thickBot="1">
      <c r="A29" s="164"/>
      <c r="B29" s="41">
        <v>2008</v>
      </c>
      <c r="C29" s="89">
        <f>'4.OS PR o vedl.ag(2)'!C29</f>
        <v>26862</v>
      </c>
      <c r="D29" s="89">
        <f>'4.OS PR o vedl.ag(2)'!D29</f>
        <v>27835</v>
      </c>
      <c r="E29" s="89">
        <f>'4.OS PR o vedl.ag(2)'!E29</f>
        <v>31854</v>
      </c>
      <c r="F29" s="89">
        <f>'4.OS PR o vedl.ag(2)'!F29</f>
        <v>58293</v>
      </c>
      <c r="G29" s="89">
        <f>'4.OS PR o vedl.ag(2)'!G29</f>
        <v>62404</v>
      </c>
      <c r="H29" s="89">
        <f>'4.OS PR o vedl.ag(2)'!H29</f>
        <v>30495</v>
      </c>
      <c r="I29" s="89">
        <f>'4.OS PR o vedl.ag(2)'!I29</f>
        <v>244</v>
      </c>
      <c r="J29" s="89">
        <f>'4.OS PR o vedl.ag(2)'!J29</f>
        <v>266</v>
      </c>
      <c r="K29" s="89">
        <f>'4.OS PR o vedl.ag(2)'!K29</f>
        <v>187</v>
      </c>
      <c r="L29" s="89">
        <f>'4.OS PR o vedl.ag(2)'!L29</f>
        <v>84469</v>
      </c>
      <c r="M29" s="89">
        <f>'4.OS PR o vedl.ag(2)'!M29</f>
        <v>84123</v>
      </c>
      <c r="N29" s="90">
        <f>'4.OS PR o vedl.ag(2)'!N29</f>
        <v>54954</v>
      </c>
    </row>
    <row r="30" spans="1:14" ht="16.5" customHeight="1" thickTop="1">
      <c r="A30" s="13"/>
      <c r="B30" s="174"/>
      <c r="C30" s="174"/>
      <c r="D30" s="174"/>
      <c r="E30" s="174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2.75">
      <c r="A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</sheetData>
  <mergeCells count="14">
    <mergeCell ref="B30:E30"/>
    <mergeCell ref="A25:A29"/>
    <mergeCell ref="A5:A9"/>
    <mergeCell ref="A10:A14"/>
    <mergeCell ref="A15:A19"/>
    <mergeCell ref="A20:A24"/>
    <mergeCell ref="A1:N1"/>
    <mergeCell ref="A2:A4"/>
    <mergeCell ref="B2:B4"/>
    <mergeCell ref="C2:N2"/>
    <mergeCell ref="C3:E3"/>
    <mergeCell ref="F3:H3"/>
    <mergeCell ref="I3:K3"/>
    <mergeCell ref="L3:N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N38"/>
  <sheetViews>
    <sheetView showGridLines="0" zoomScaleSheetLayoutView="100" workbookViewId="0" topLeftCell="A1">
      <selection activeCell="Q34" sqref="Q34"/>
    </sheetView>
  </sheetViews>
  <sheetFormatPr defaultColWidth="9.140625" defaultRowHeight="12.75"/>
  <sheetData>
    <row r="1" spans="1:14" ht="18" customHeight="1" thickBot="1">
      <c r="A1" s="173" t="s">
        <v>20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6.5" customHeight="1" thickTop="1">
      <c r="A2" s="165" t="s">
        <v>1</v>
      </c>
      <c r="B2" s="168" t="s">
        <v>2</v>
      </c>
      <c r="C2" s="157" t="s">
        <v>3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ht="16.5" customHeight="1">
      <c r="A3" s="166"/>
      <c r="B3" s="169"/>
      <c r="C3" s="159" t="s">
        <v>21</v>
      </c>
      <c r="D3" s="159"/>
      <c r="E3" s="159"/>
      <c r="F3" s="159" t="s">
        <v>22</v>
      </c>
      <c r="G3" s="159"/>
      <c r="H3" s="159"/>
      <c r="I3" s="159" t="s">
        <v>23</v>
      </c>
      <c r="J3" s="159"/>
      <c r="K3" s="159"/>
      <c r="L3" s="159" t="s">
        <v>24</v>
      </c>
      <c r="M3" s="159"/>
      <c r="N3" s="160"/>
    </row>
    <row r="4" spans="1:14" ht="16.5" customHeight="1" thickBot="1">
      <c r="A4" s="167"/>
      <c r="B4" s="170"/>
      <c r="C4" s="19" t="s">
        <v>8</v>
      </c>
      <c r="D4" s="19" t="s">
        <v>9</v>
      </c>
      <c r="E4" s="19" t="s">
        <v>10</v>
      </c>
      <c r="F4" s="19" t="s">
        <v>8</v>
      </c>
      <c r="G4" s="19" t="s">
        <v>9</v>
      </c>
      <c r="H4" s="19" t="s">
        <v>10</v>
      </c>
      <c r="I4" s="19" t="s">
        <v>8</v>
      </c>
      <c r="J4" s="19" t="s">
        <v>9</v>
      </c>
      <c r="K4" s="19" t="s">
        <v>10</v>
      </c>
      <c r="L4" s="19" t="s">
        <v>8</v>
      </c>
      <c r="M4" s="19" t="s">
        <v>9</v>
      </c>
      <c r="N4" s="20" t="s">
        <v>10</v>
      </c>
    </row>
    <row r="5" spans="1:14" ht="16.5" customHeight="1" thickTop="1">
      <c r="A5" s="152" t="s">
        <v>16</v>
      </c>
      <c r="B5" s="21">
        <v>2004</v>
      </c>
      <c r="C5" s="99">
        <v>2174</v>
      </c>
      <c r="D5" s="99">
        <v>3092</v>
      </c>
      <c r="E5" s="99">
        <v>2455</v>
      </c>
      <c r="F5" s="99">
        <v>5472</v>
      </c>
      <c r="G5" s="99">
        <v>4789</v>
      </c>
      <c r="H5" s="99">
        <v>2124</v>
      </c>
      <c r="I5" s="99">
        <v>47</v>
      </c>
      <c r="J5" s="99">
        <v>45</v>
      </c>
      <c r="K5" s="99">
        <v>72</v>
      </c>
      <c r="L5" s="99">
        <v>12718</v>
      </c>
      <c r="M5" s="99">
        <v>10906</v>
      </c>
      <c r="N5" s="100">
        <v>12147</v>
      </c>
    </row>
    <row r="6" spans="1:14" ht="16.5" customHeight="1">
      <c r="A6" s="163"/>
      <c r="B6" s="8">
        <v>2005</v>
      </c>
      <c r="C6" s="14">
        <v>2506</v>
      </c>
      <c r="D6" s="14">
        <v>2343</v>
      </c>
      <c r="E6" s="14">
        <v>2618</v>
      </c>
      <c r="F6" s="14">
        <v>6872</v>
      </c>
      <c r="G6" s="14">
        <v>5609</v>
      </c>
      <c r="H6" s="14">
        <v>3387</v>
      </c>
      <c r="I6" s="14">
        <v>59</v>
      </c>
      <c r="J6" s="14">
        <v>58</v>
      </c>
      <c r="K6" s="14">
        <v>73</v>
      </c>
      <c r="L6" s="14">
        <v>13456</v>
      </c>
      <c r="M6" s="14">
        <v>11920</v>
      </c>
      <c r="N6" s="15">
        <v>13683</v>
      </c>
    </row>
    <row r="7" spans="1:14" ht="16.5" customHeight="1">
      <c r="A7" s="163"/>
      <c r="B7" s="8">
        <v>2006</v>
      </c>
      <c r="C7" s="14">
        <v>3139</v>
      </c>
      <c r="D7" s="14">
        <v>2258</v>
      </c>
      <c r="E7" s="14">
        <v>3499</v>
      </c>
      <c r="F7" s="14">
        <v>7168</v>
      </c>
      <c r="G7" s="14">
        <v>7528</v>
      </c>
      <c r="H7" s="14">
        <v>3027</v>
      </c>
      <c r="I7" s="14">
        <v>50</v>
      </c>
      <c r="J7" s="14">
        <v>75</v>
      </c>
      <c r="K7" s="14">
        <v>48</v>
      </c>
      <c r="L7" s="14">
        <v>10607</v>
      </c>
      <c r="M7" s="14">
        <v>12991</v>
      </c>
      <c r="N7" s="15">
        <v>11299</v>
      </c>
    </row>
    <row r="8" spans="1:14" ht="16.5" customHeight="1">
      <c r="A8" s="163"/>
      <c r="B8" s="8">
        <v>2007</v>
      </c>
      <c r="C8" s="2">
        <v>3074</v>
      </c>
      <c r="D8" s="2">
        <v>3164</v>
      </c>
      <c r="E8" s="2">
        <v>3409</v>
      </c>
      <c r="F8" s="2">
        <v>7339</v>
      </c>
      <c r="G8" s="2">
        <v>7206</v>
      </c>
      <c r="H8" s="2">
        <v>3160</v>
      </c>
      <c r="I8" s="2">
        <v>29</v>
      </c>
      <c r="J8" s="2">
        <v>54</v>
      </c>
      <c r="K8" s="2">
        <v>23</v>
      </c>
      <c r="L8" s="2">
        <v>11315</v>
      </c>
      <c r="M8" s="2">
        <v>12834</v>
      </c>
      <c r="N8" s="3">
        <v>9780</v>
      </c>
    </row>
    <row r="9" spans="1:14" ht="16.5" customHeight="1">
      <c r="A9" s="163"/>
      <c r="B9" s="8">
        <v>2008</v>
      </c>
      <c r="C9" s="2">
        <v>2719</v>
      </c>
      <c r="D9" s="2">
        <v>3090</v>
      </c>
      <c r="E9" s="2">
        <v>3038</v>
      </c>
      <c r="F9" s="2">
        <v>6483</v>
      </c>
      <c r="G9" s="2">
        <v>6300</v>
      </c>
      <c r="H9" s="2">
        <v>3343</v>
      </c>
      <c r="I9" s="2">
        <v>17</v>
      </c>
      <c r="J9" s="2">
        <v>29</v>
      </c>
      <c r="K9" s="2">
        <v>11</v>
      </c>
      <c r="L9" s="2">
        <v>12001</v>
      </c>
      <c r="M9" s="2">
        <v>11841</v>
      </c>
      <c r="N9" s="3">
        <v>9940</v>
      </c>
    </row>
    <row r="10" spans="1:14" ht="16.5" customHeight="1">
      <c r="A10" s="163" t="s">
        <v>17</v>
      </c>
      <c r="B10" s="8">
        <v>2004</v>
      </c>
      <c r="C10" s="4">
        <v>2301</v>
      </c>
      <c r="D10" s="4">
        <v>2566</v>
      </c>
      <c r="E10" s="4">
        <v>2454</v>
      </c>
      <c r="F10" s="4">
        <v>7375</v>
      </c>
      <c r="G10" s="4">
        <v>6336</v>
      </c>
      <c r="H10" s="4">
        <v>2273</v>
      </c>
      <c r="I10" s="4">
        <v>53</v>
      </c>
      <c r="J10" s="4">
        <v>38</v>
      </c>
      <c r="K10" s="4">
        <v>27</v>
      </c>
      <c r="L10" s="4">
        <v>12620</v>
      </c>
      <c r="M10" s="4">
        <v>11864</v>
      </c>
      <c r="N10" s="5">
        <v>7430</v>
      </c>
    </row>
    <row r="11" spans="1:14" ht="16.5" customHeight="1">
      <c r="A11" s="163"/>
      <c r="B11" s="8">
        <v>2005</v>
      </c>
      <c r="C11" s="14">
        <v>2868</v>
      </c>
      <c r="D11" s="14">
        <v>2883</v>
      </c>
      <c r="E11" s="14">
        <v>2439</v>
      </c>
      <c r="F11" s="14">
        <v>10142</v>
      </c>
      <c r="G11" s="14">
        <v>8017</v>
      </c>
      <c r="H11" s="14">
        <v>4398</v>
      </c>
      <c r="I11" s="14">
        <v>68</v>
      </c>
      <c r="J11" s="14">
        <v>73</v>
      </c>
      <c r="K11" s="14">
        <v>22</v>
      </c>
      <c r="L11" s="14">
        <v>13581</v>
      </c>
      <c r="M11" s="14">
        <v>14191</v>
      </c>
      <c r="N11" s="15">
        <v>6820</v>
      </c>
    </row>
    <row r="12" spans="1:14" ht="16.5" customHeight="1">
      <c r="A12" s="163"/>
      <c r="B12" s="8">
        <v>2006</v>
      </c>
      <c r="C12" s="14">
        <v>3983</v>
      </c>
      <c r="D12" s="14">
        <v>3047</v>
      </c>
      <c r="E12" s="14">
        <v>3375</v>
      </c>
      <c r="F12" s="14">
        <v>10331</v>
      </c>
      <c r="G12" s="14">
        <v>9866</v>
      </c>
      <c r="H12" s="14">
        <v>4863</v>
      </c>
      <c r="I12" s="14">
        <v>70</v>
      </c>
      <c r="J12" s="14">
        <v>73</v>
      </c>
      <c r="K12" s="14">
        <v>19</v>
      </c>
      <c r="L12" s="14">
        <v>10182</v>
      </c>
      <c r="M12" s="14">
        <v>11888</v>
      </c>
      <c r="N12" s="15">
        <v>5114</v>
      </c>
    </row>
    <row r="13" spans="1:14" ht="16.5" customHeight="1">
      <c r="A13" s="163"/>
      <c r="B13" s="8">
        <v>2007</v>
      </c>
      <c r="C13" s="2">
        <v>3216</v>
      </c>
      <c r="D13" s="2">
        <v>4140</v>
      </c>
      <c r="E13" s="2">
        <v>2451</v>
      </c>
      <c r="F13" s="2">
        <v>11412</v>
      </c>
      <c r="G13" s="2">
        <v>10010</v>
      </c>
      <c r="H13" s="2">
        <v>6265</v>
      </c>
      <c r="I13" s="2">
        <v>43</v>
      </c>
      <c r="J13" s="2">
        <v>50</v>
      </c>
      <c r="K13" s="2">
        <v>12</v>
      </c>
      <c r="L13" s="2">
        <v>10508</v>
      </c>
      <c r="M13" s="2">
        <v>11507</v>
      </c>
      <c r="N13" s="3">
        <v>4115</v>
      </c>
    </row>
    <row r="14" spans="1:14" ht="16.5" customHeight="1">
      <c r="A14" s="163"/>
      <c r="B14" s="8">
        <v>2008</v>
      </c>
      <c r="C14" s="2">
        <v>3718</v>
      </c>
      <c r="D14" s="2">
        <v>3718</v>
      </c>
      <c r="E14" s="2">
        <v>2451</v>
      </c>
      <c r="F14" s="2">
        <v>9570</v>
      </c>
      <c r="G14" s="2">
        <v>11710</v>
      </c>
      <c r="H14" s="2">
        <v>4125</v>
      </c>
      <c r="I14" s="2">
        <v>36</v>
      </c>
      <c r="J14" s="2">
        <v>32</v>
      </c>
      <c r="K14" s="2">
        <v>16</v>
      </c>
      <c r="L14" s="2">
        <v>11585</v>
      </c>
      <c r="M14" s="2">
        <v>11614</v>
      </c>
      <c r="N14" s="3">
        <v>4086</v>
      </c>
    </row>
    <row r="15" spans="1:14" ht="16.5" customHeight="1">
      <c r="A15" s="163" t="s">
        <v>18</v>
      </c>
      <c r="B15" s="8">
        <v>2004</v>
      </c>
      <c r="C15" s="4">
        <v>2946</v>
      </c>
      <c r="D15" s="4">
        <v>3150</v>
      </c>
      <c r="E15" s="4">
        <v>3495</v>
      </c>
      <c r="F15" s="4">
        <v>6306</v>
      </c>
      <c r="G15" s="4">
        <v>5601</v>
      </c>
      <c r="H15" s="4">
        <v>1989</v>
      </c>
      <c r="I15" s="4">
        <v>58</v>
      </c>
      <c r="J15" s="4">
        <v>56</v>
      </c>
      <c r="K15" s="4">
        <v>71</v>
      </c>
      <c r="L15" s="4">
        <v>10272</v>
      </c>
      <c r="M15" s="4">
        <v>9553</v>
      </c>
      <c r="N15" s="5">
        <v>6666</v>
      </c>
    </row>
    <row r="16" spans="1:14" ht="16.5" customHeight="1">
      <c r="A16" s="163"/>
      <c r="B16" s="8">
        <v>2005</v>
      </c>
      <c r="C16" s="14">
        <v>3215</v>
      </c>
      <c r="D16" s="14">
        <v>3425</v>
      </c>
      <c r="E16" s="14">
        <v>3285</v>
      </c>
      <c r="F16" s="14">
        <v>7851</v>
      </c>
      <c r="G16" s="14">
        <v>6373</v>
      </c>
      <c r="H16" s="14">
        <v>3467</v>
      </c>
      <c r="I16" s="14">
        <v>62</v>
      </c>
      <c r="J16" s="14">
        <v>71</v>
      </c>
      <c r="K16" s="14">
        <v>62</v>
      </c>
      <c r="L16" s="14">
        <v>10457</v>
      </c>
      <c r="M16" s="14">
        <v>10623</v>
      </c>
      <c r="N16" s="15">
        <v>6500</v>
      </c>
    </row>
    <row r="17" spans="1:14" ht="16.5" customHeight="1">
      <c r="A17" s="163"/>
      <c r="B17" s="8">
        <v>2006</v>
      </c>
      <c r="C17" s="14">
        <v>3105</v>
      </c>
      <c r="D17" s="14">
        <v>3007</v>
      </c>
      <c r="E17" s="14">
        <v>3383</v>
      </c>
      <c r="F17" s="14">
        <v>6149</v>
      </c>
      <c r="G17" s="14">
        <v>6647</v>
      </c>
      <c r="H17" s="14">
        <v>2969</v>
      </c>
      <c r="I17" s="14">
        <v>73</v>
      </c>
      <c r="J17" s="14">
        <v>82</v>
      </c>
      <c r="K17" s="14">
        <v>53</v>
      </c>
      <c r="L17" s="14">
        <v>8873</v>
      </c>
      <c r="M17" s="14">
        <v>10380</v>
      </c>
      <c r="N17" s="15">
        <v>4993</v>
      </c>
    </row>
    <row r="18" spans="1:14" ht="16.5" customHeight="1">
      <c r="A18" s="163"/>
      <c r="B18" s="8">
        <v>2007</v>
      </c>
      <c r="C18" s="2">
        <v>3508</v>
      </c>
      <c r="D18" s="2">
        <v>3379</v>
      </c>
      <c r="E18" s="2">
        <v>3512</v>
      </c>
      <c r="F18" s="2">
        <v>6039</v>
      </c>
      <c r="G18" s="2">
        <v>7158</v>
      </c>
      <c r="H18" s="2">
        <v>1850</v>
      </c>
      <c r="I18" s="2">
        <v>34</v>
      </c>
      <c r="J18" s="2">
        <v>52</v>
      </c>
      <c r="K18" s="2">
        <v>35</v>
      </c>
      <c r="L18" s="2">
        <v>9153</v>
      </c>
      <c r="M18" s="2">
        <v>9137</v>
      </c>
      <c r="N18" s="3">
        <v>5009</v>
      </c>
    </row>
    <row r="19" spans="1:14" ht="16.5" customHeight="1">
      <c r="A19" s="163"/>
      <c r="B19" s="8">
        <v>2008</v>
      </c>
      <c r="C19" s="2">
        <v>3239</v>
      </c>
      <c r="D19" s="2">
        <v>3536</v>
      </c>
      <c r="E19" s="2">
        <v>3215</v>
      </c>
      <c r="F19" s="2">
        <v>5676</v>
      </c>
      <c r="G19" s="2">
        <v>5853</v>
      </c>
      <c r="H19" s="2">
        <v>1673</v>
      </c>
      <c r="I19" s="2">
        <v>26</v>
      </c>
      <c r="J19" s="2">
        <v>20</v>
      </c>
      <c r="K19" s="2">
        <v>41</v>
      </c>
      <c r="L19" s="2">
        <v>9806</v>
      </c>
      <c r="M19" s="2">
        <v>9717</v>
      </c>
      <c r="N19" s="3">
        <v>5098</v>
      </c>
    </row>
    <row r="20" spans="1:14" ht="16.5" customHeight="1">
      <c r="A20" s="163" t="s">
        <v>19</v>
      </c>
      <c r="B20" s="8">
        <v>2004</v>
      </c>
      <c r="C20" s="4">
        <v>3080</v>
      </c>
      <c r="D20" s="4">
        <v>2986</v>
      </c>
      <c r="E20" s="4">
        <v>4885</v>
      </c>
      <c r="F20" s="4">
        <v>8666</v>
      </c>
      <c r="G20" s="4">
        <v>7651</v>
      </c>
      <c r="H20" s="4">
        <v>4835</v>
      </c>
      <c r="I20" s="4">
        <v>75</v>
      </c>
      <c r="J20" s="4">
        <v>69</v>
      </c>
      <c r="K20" s="4">
        <v>59</v>
      </c>
      <c r="L20" s="4">
        <v>12734</v>
      </c>
      <c r="M20" s="4">
        <v>11531</v>
      </c>
      <c r="N20" s="5">
        <v>9482</v>
      </c>
    </row>
    <row r="21" spans="1:14" ht="16.5" customHeight="1">
      <c r="A21" s="163"/>
      <c r="B21" s="8">
        <v>2005</v>
      </c>
      <c r="C21" s="14">
        <v>3141</v>
      </c>
      <c r="D21" s="14">
        <v>3225</v>
      </c>
      <c r="E21" s="14">
        <v>4801</v>
      </c>
      <c r="F21" s="14">
        <v>10507</v>
      </c>
      <c r="G21" s="14">
        <v>9818</v>
      </c>
      <c r="H21" s="14">
        <v>5524</v>
      </c>
      <c r="I21" s="14">
        <v>66</v>
      </c>
      <c r="J21" s="14">
        <v>79</v>
      </c>
      <c r="K21" s="14">
        <v>46</v>
      </c>
      <c r="L21" s="14">
        <v>12756</v>
      </c>
      <c r="M21" s="14">
        <v>12415</v>
      </c>
      <c r="N21" s="15">
        <v>9823</v>
      </c>
    </row>
    <row r="22" spans="1:14" ht="16.5" customHeight="1">
      <c r="A22" s="163"/>
      <c r="B22" s="8">
        <v>2006</v>
      </c>
      <c r="C22" s="14">
        <v>3299</v>
      </c>
      <c r="D22" s="14">
        <v>3121</v>
      </c>
      <c r="E22" s="14">
        <v>4979</v>
      </c>
      <c r="F22" s="14">
        <v>8236</v>
      </c>
      <c r="G22" s="14">
        <v>9404</v>
      </c>
      <c r="H22" s="14">
        <v>4356</v>
      </c>
      <c r="I22" s="14">
        <v>56</v>
      </c>
      <c r="J22" s="14">
        <v>75</v>
      </c>
      <c r="K22" s="14">
        <v>27</v>
      </c>
      <c r="L22" s="14">
        <v>10027</v>
      </c>
      <c r="M22" s="14">
        <v>12216</v>
      </c>
      <c r="N22" s="15">
        <v>7634</v>
      </c>
    </row>
    <row r="23" spans="1:14" ht="16.5" customHeight="1">
      <c r="A23" s="163"/>
      <c r="B23" s="8">
        <v>2007</v>
      </c>
      <c r="C23" s="110">
        <v>3702</v>
      </c>
      <c r="D23" s="110">
        <v>3454</v>
      </c>
      <c r="E23" s="110">
        <v>5227</v>
      </c>
      <c r="F23" s="110">
        <v>8849</v>
      </c>
      <c r="G23" s="110">
        <v>8915</v>
      </c>
      <c r="H23" s="110">
        <v>4290</v>
      </c>
      <c r="I23" s="14">
        <v>30</v>
      </c>
      <c r="J23" s="14">
        <v>31</v>
      </c>
      <c r="K23" s="14">
        <v>26</v>
      </c>
      <c r="L23" s="110">
        <v>10719</v>
      </c>
      <c r="M23" s="110">
        <v>11733</v>
      </c>
      <c r="N23" s="111">
        <v>6620</v>
      </c>
    </row>
    <row r="24" spans="1:14" ht="16.5" customHeight="1" thickBot="1">
      <c r="A24" s="164"/>
      <c r="B24" s="112">
        <v>2008</v>
      </c>
      <c r="C24" s="127">
        <v>3682</v>
      </c>
      <c r="D24" s="127">
        <v>4083</v>
      </c>
      <c r="E24" s="127">
        <v>4826</v>
      </c>
      <c r="F24" s="127">
        <v>7973</v>
      </c>
      <c r="G24" s="127">
        <v>8844</v>
      </c>
      <c r="H24" s="127">
        <v>3419</v>
      </c>
      <c r="I24" s="128">
        <v>36</v>
      </c>
      <c r="J24" s="128">
        <v>38</v>
      </c>
      <c r="K24" s="128">
        <v>24</v>
      </c>
      <c r="L24" s="127">
        <v>11491</v>
      </c>
      <c r="M24" s="127">
        <v>11802</v>
      </c>
      <c r="N24" s="129">
        <v>6309</v>
      </c>
    </row>
    <row r="25" spans="1:14" ht="16.5" customHeight="1" thickTop="1">
      <c r="A25" s="152" t="s">
        <v>15</v>
      </c>
      <c r="B25" s="23">
        <v>2004</v>
      </c>
      <c r="C25" s="54">
        <f>SUM(C20+C15+C10+C5+'3.OS PR o vedl.ag.(1)'!C20+'3.OS PR o vedl.ag.(1)'!C15+'3.OS PR o vedl.ag.(1)'!C10+'3.OS PR o vedl.ag.(1)'!C5)</f>
        <v>21713</v>
      </c>
      <c r="D25" s="54">
        <f>SUM(D20+D15+D10+D5+'3.OS PR o vedl.ag.(1)'!D20+'3.OS PR o vedl.ag.(1)'!D15+'3.OS PR o vedl.ag.(1)'!D10+'3.OS PR o vedl.ag.(1)'!D5)</f>
        <v>23776</v>
      </c>
      <c r="E25" s="54">
        <f>SUM(E20+E15+E10+E5+'3.OS PR o vedl.ag.(1)'!E20+'3.OS PR o vedl.ag.(1)'!E15+'3.OS PR o vedl.ag.(1)'!E10+'3.OS PR o vedl.ag.(1)'!E5)</f>
        <v>32685</v>
      </c>
      <c r="F25" s="54">
        <f>SUM(F20+F15+F10+F5+'3.OS PR o vedl.ag.(1)'!F20+'3.OS PR o vedl.ag.(1)'!F15+'3.OS PR o vedl.ag.(1)'!F10+'3.OS PR o vedl.ag.(1)'!F5)</f>
        <v>57823</v>
      </c>
      <c r="G25" s="54">
        <f>SUM(G20+G15+G10+G5+'3.OS PR o vedl.ag.(1)'!G20+'3.OS PR o vedl.ag.(1)'!G15+'3.OS PR o vedl.ag.(1)'!G10+'3.OS PR o vedl.ag.(1)'!G5)</f>
        <v>50924</v>
      </c>
      <c r="H25" s="54">
        <f>SUM(H20+H15+H10+H5+'3.OS PR o vedl.ag.(1)'!H20+'3.OS PR o vedl.ag.(1)'!H15+'3.OS PR o vedl.ag.(1)'!H10+'3.OS PR o vedl.ag.(1)'!H5)</f>
        <v>23328</v>
      </c>
      <c r="I25" s="54">
        <f>SUM(I20+I15+I10+I5+'3.OS PR o vedl.ag.(1)'!I20+'3.OS PR o vedl.ag.(1)'!I15+'3.OS PR o vedl.ag.(1)'!I10+'3.OS PR o vedl.ag.(1)'!I5)</f>
        <v>480</v>
      </c>
      <c r="J25" s="54">
        <f>SUM(J20+J15+J10+J5+'3.OS PR o vedl.ag.(1)'!J20+'3.OS PR o vedl.ag.(1)'!J15+'3.OS PR o vedl.ag.(1)'!J10+'3.OS PR o vedl.ag.(1)'!J5)</f>
        <v>405</v>
      </c>
      <c r="K25" s="54">
        <f>SUM(K20+K15+K10+K5+'3.OS PR o vedl.ag.(1)'!K20+'3.OS PR o vedl.ag.(1)'!K15+'3.OS PR o vedl.ag.(1)'!K10+'3.OS PR o vedl.ag.(1)'!K5)</f>
        <v>514</v>
      </c>
      <c r="L25" s="54">
        <f>SUM(L20+L15+L10+L5+'3.OS PR o vedl.ag.(1)'!L20+'3.OS PR o vedl.ag.(1)'!L15+'3.OS PR o vedl.ag.(1)'!L10+'3.OS PR o vedl.ag.(1)'!L5)</f>
        <v>89287</v>
      </c>
      <c r="M25" s="54">
        <f>SUM(M20+M15+M10+M5+'3.OS PR o vedl.ag.(1)'!M20+'3.OS PR o vedl.ag.(1)'!M15+'3.OS PR o vedl.ag.(1)'!M10+'3.OS PR o vedl.ag.(1)'!M5)</f>
        <v>81441</v>
      </c>
      <c r="N25" s="55">
        <f>SUM(N20+N15+N10+N5+'3.OS PR o vedl.ag.(1)'!N20+'3.OS PR o vedl.ag.(1)'!N15+'3.OS PR o vedl.ag.(1)'!N10+'3.OS PR o vedl.ag.(1)'!N5)</f>
        <v>68432</v>
      </c>
    </row>
    <row r="26" spans="1:14" ht="16.5" customHeight="1">
      <c r="A26" s="163"/>
      <c r="B26" s="11">
        <v>2005</v>
      </c>
      <c r="C26" s="16">
        <f>'3.OS PR o vedl.ag.(1)'!C6+'3.OS PR o vedl.ag.(1)'!C11+'3.OS PR o vedl.ag.(1)'!C16+'3.OS PR o vedl.ag.(1)'!C21+'4.OS PR o vedl.ag(2)'!C6+'4.OS PR o vedl.ag(2)'!C11+'4.OS PR o vedl.ag(2)'!C16+'4.OS PR o vedl.ag(2)'!C21</f>
        <v>22961</v>
      </c>
      <c r="D26" s="16">
        <f>'3.OS PR o vedl.ag.(1)'!D6+'3.OS PR o vedl.ag.(1)'!D11+'3.OS PR o vedl.ag.(1)'!D16+'3.OS PR o vedl.ag.(1)'!D21+'4.OS PR o vedl.ag(2)'!D6+'4.OS PR o vedl.ag(2)'!D11+'4.OS PR o vedl.ag(2)'!D16+'4.OS PR o vedl.ag(2)'!D21</f>
        <v>23985</v>
      </c>
      <c r="E26" s="16">
        <f>'3.OS PR o vedl.ag.(1)'!E6+'3.OS PR o vedl.ag.(1)'!E11+'3.OS PR o vedl.ag.(1)'!E16+'3.OS PR o vedl.ag.(1)'!E21+'4.OS PR o vedl.ag(2)'!E6+'4.OS PR o vedl.ag(2)'!E11+'4.OS PR o vedl.ag(2)'!E16+'4.OS PR o vedl.ag(2)'!E21</f>
        <v>31643</v>
      </c>
      <c r="F26" s="16">
        <f>'3.OS PR o vedl.ag.(1)'!F6+'3.OS PR o vedl.ag.(1)'!F11+'3.OS PR o vedl.ag.(1)'!F16+'3.OS PR o vedl.ag.(1)'!F21+'4.OS PR o vedl.ag(2)'!F6+'4.OS PR o vedl.ag(2)'!F11+'4.OS PR o vedl.ag(2)'!F16+'4.OS PR o vedl.ag(2)'!F21</f>
        <v>71272</v>
      </c>
      <c r="G26" s="16">
        <f>'3.OS PR o vedl.ag.(1)'!G6+'3.OS PR o vedl.ag.(1)'!G11+'3.OS PR o vedl.ag.(1)'!G16+'3.OS PR o vedl.ag.(1)'!G21+'4.OS PR o vedl.ag(2)'!G6+'4.OS PR o vedl.ag(2)'!G11+'4.OS PR o vedl.ag(2)'!G16+'4.OS PR o vedl.ag(2)'!G21</f>
        <v>55514</v>
      </c>
      <c r="H26" s="16">
        <f>'3.OS PR o vedl.ag.(1)'!H6+'3.OS PR o vedl.ag.(1)'!H11+'3.OS PR o vedl.ag.(1)'!H16+'3.OS PR o vedl.ag.(1)'!H21+'4.OS PR o vedl.ag(2)'!H6+'4.OS PR o vedl.ag(2)'!H11+'4.OS PR o vedl.ag(2)'!H16+'4.OS PR o vedl.ag(2)'!H21</f>
        <v>39086</v>
      </c>
      <c r="I26" s="16">
        <f>'3.OS PR o vedl.ag.(1)'!I6+'3.OS PR o vedl.ag.(1)'!I11+'3.OS PR o vedl.ag.(1)'!I16+'3.OS PR o vedl.ag.(1)'!I21+'4.OS PR o vedl.ag(2)'!I6+'4.OS PR o vedl.ag(2)'!I11+'4.OS PR o vedl.ag(2)'!I16+'4.OS PR o vedl.ag(2)'!I21</f>
        <v>504</v>
      </c>
      <c r="J26" s="16">
        <f>'3.OS PR o vedl.ag.(1)'!J6+'3.OS PR o vedl.ag.(1)'!J11+'3.OS PR o vedl.ag.(1)'!J16+'3.OS PR o vedl.ag.(1)'!J21+'4.OS PR o vedl.ag(2)'!J6+'4.OS PR o vedl.ag(2)'!J11+'4.OS PR o vedl.ag(2)'!J16+'4.OS PR o vedl.ag(2)'!J21</f>
        <v>599</v>
      </c>
      <c r="K26" s="16">
        <f>'3.OS PR o vedl.ag.(1)'!K6+'3.OS PR o vedl.ag.(1)'!K11+'3.OS PR o vedl.ag.(1)'!K16+'3.OS PR o vedl.ag.(1)'!K21+'4.OS PR o vedl.ag(2)'!K6+'4.OS PR o vedl.ag(2)'!K11+'4.OS PR o vedl.ag(2)'!K16+'4.OS PR o vedl.ag(2)'!K21</f>
        <v>419</v>
      </c>
      <c r="L26" s="16">
        <f>'3.OS PR o vedl.ag.(1)'!L6+'3.OS PR o vedl.ag.(1)'!L11+'3.OS PR o vedl.ag.(1)'!L16+'3.OS PR o vedl.ag.(1)'!L21+'4.OS PR o vedl.ag(2)'!L6+'4.OS PR o vedl.ag(2)'!L11+'4.OS PR o vedl.ag(2)'!L16+'4.OS PR o vedl.ag(2)'!L21</f>
        <v>94107</v>
      </c>
      <c r="M26" s="16">
        <f>'3.OS PR o vedl.ag.(1)'!M6+'3.OS PR o vedl.ag.(1)'!M11+'3.OS PR o vedl.ag.(1)'!M16+'3.OS PR o vedl.ag.(1)'!M21+'4.OS PR o vedl.ag(2)'!M6+'4.OS PR o vedl.ag(2)'!M11+'4.OS PR o vedl.ag(2)'!M16+'4.OS PR o vedl.ag(2)'!M21</f>
        <v>91219</v>
      </c>
      <c r="N26" s="17">
        <f>'3.OS PR o vedl.ag.(1)'!N6+'3.OS PR o vedl.ag.(1)'!N11+'3.OS PR o vedl.ag.(1)'!N16+'3.OS PR o vedl.ag.(1)'!N21+'4.OS PR o vedl.ag(2)'!N6+'4.OS PR o vedl.ag(2)'!N11+'4.OS PR o vedl.ag(2)'!N16+'4.OS PR o vedl.ag(2)'!N21</f>
        <v>71358</v>
      </c>
    </row>
    <row r="27" spans="1:14" ht="16.5" customHeight="1">
      <c r="A27" s="163"/>
      <c r="B27" s="11">
        <v>2006</v>
      </c>
      <c r="C27" s="16">
        <f>SUM('3.OS PR o vedl.ag.(1)'!C7,'3.OS PR o vedl.ag.(1)'!C12,'3.OS PR o vedl.ag.(1)'!C17,'3.OS PR o vedl.ag.(1)'!C22,'4.OS PR o vedl.ag(2)'!C7,'4.OS PR o vedl.ag(2)'!C12,'4.OS PR o vedl.ag(2)'!C17,C22)</f>
        <v>25653</v>
      </c>
      <c r="D27" s="16">
        <f>SUM('3.OS PR o vedl.ag.(1)'!D7,'3.OS PR o vedl.ag.(1)'!D12,'3.OS PR o vedl.ag.(1)'!D17,'3.OS PR o vedl.ag.(1)'!D22,'4.OS PR o vedl.ag(2)'!D7,'4.OS PR o vedl.ag(2)'!D12,'4.OS PR o vedl.ag(2)'!D17,D22)</f>
        <v>24441</v>
      </c>
      <c r="E27" s="16">
        <f>SUM('3.OS PR o vedl.ag.(1)'!E7,'3.OS PR o vedl.ag.(1)'!E12,'3.OS PR o vedl.ag.(1)'!E17,'3.OS PR o vedl.ag.(1)'!E22,'4.OS PR o vedl.ag(2)'!E7,'4.OS PR o vedl.ag(2)'!E12,'4.OS PR o vedl.ag(2)'!E17,E22)</f>
        <v>32855</v>
      </c>
      <c r="F27" s="16">
        <f>SUM('3.OS PR o vedl.ag.(1)'!F7,'3.OS PR o vedl.ag.(1)'!F12,'3.OS PR o vedl.ag.(1)'!F17,'3.OS PR o vedl.ag.(1)'!F22,'4.OS PR o vedl.ag(2)'!F7,'4.OS PR o vedl.ag(2)'!F12,'4.OS PR o vedl.ag(2)'!F17,F22)</f>
        <v>62146</v>
      </c>
      <c r="G27" s="16">
        <f>SUM('3.OS PR o vedl.ag.(1)'!G7,'3.OS PR o vedl.ag.(1)'!G12,'3.OS PR o vedl.ag.(1)'!G17,'3.OS PR o vedl.ag.(1)'!G22,'4.OS PR o vedl.ag(2)'!G7,'4.OS PR o vedl.ag(2)'!G12,'4.OS PR o vedl.ag(2)'!G17,G22)</f>
        <v>65689</v>
      </c>
      <c r="H27" s="16">
        <f>SUM('3.OS PR o vedl.ag.(1)'!H7,'3.OS PR o vedl.ag.(1)'!H12,'3.OS PR o vedl.ag.(1)'!H17,'3.OS PR o vedl.ag.(1)'!H22,'4.OS PR o vedl.ag(2)'!H7,'4.OS PR o vedl.ag(2)'!H12,'4.OS PR o vedl.ag(2)'!H17,H22)</f>
        <v>35543</v>
      </c>
      <c r="I27" s="16">
        <f>SUM('3.OS PR o vedl.ag.(1)'!I7,'3.OS PR o vedl.ag.(1)'!I12,'3.OS PR o vedl.ag.(1)'!I17,'3.OS PR o vedl.ag.(1)'!I22,'4.OS PR o vedl.ag(2)'!I7,'4.OS PR o vedl.ag(2)'!I12,'4.OS PR o vedl.ag(2)'!I17,I22)</f>
        <v>448</v>
      </c>
      <c r="J27" s="16">
        <f>SUM('3.OS PR o vedl.ag.(1)'!J7,'3.OS PR o vedl.ag.(1)'!J12,'3.OS PR o vedl.ag.(1)'!J17,'3.OS PR o vedl.ag.(1)'!J22,'4.OS PR o vedl.ag(2)'!J7,'4.OS PR o vedl.ag(2)'!J12,'4.OS PR o vedl.ag(2)'!J17,J22)</f>
        <v>549</v>
      </c>
      <c r="K27" s="16">
        <f>SUM('3.OS PR o vedl.ag.(1)'!K7,'3.OS PR o vedl.ag.(1)'!K12,'3.OS PR o vedl.ag.(1)'!K17,'3.OS PR o vedl.ag.(1)'!K22,'4.OS PR o vedl.ag(2)'!K7,'4.OS PR o vedl.ag(2)'!K12,'4.OS PR o vedl.ag(2)'!K17,K22)</f>
        <v>318</v>
      </c>
      <c r="L27" s="16">
        <f>SUM('3.OS PR o vedl.ag.(1)'!L7,'3.OS PR o vedl.ag.(1)'!L12,'3.OS PR o vedl.ag.(1)'!L17,'3.OS PR o vedl.ag.(1)'!L22,'4.OS PR o vedl.ag(2)'!L7,'4.OS PR o vedl.ag(2)'!L12,'4.OS PR o vedl.ag(2)'!L17,L22)</f>
        <v>74822</v>
      </c>
      <c r="M27" s="16">
        <f>SUM('3.OS PR o vedl.ag.(1)'!M7,'3.OS PR o vedl.ag.(1)'!M12,'3.OS PR o vedl.ag.(1)'!M17,'3.OS PR o vedl.ag.(1)'!M22,'4.OS PR o vedl.ag(2)'!M7,'4.OS PR o vedl.ag(2)'!M12,'4.OS PR o vedl.ag(2)'!M17,M22)</f>
        <v>86149</v>
      </c>
      <c r="N27" s="17">
        <f>SUM('3.OS PR o vedl.ag.(1)'!N7,'3.OS PR o vedl.ag.(1)'!N12,'3.OS PR o vedl.ag.(1)'!N17,'3.OS PR o vedl.ag.(1)'!N22,'4.OS PR o vedl.ag(2)'!N7,'4.OS PR o vedl.ag(2)'!N12,'4.OS PR o vedl.ag(2)'!N17,N22)</f>
        <v>60031</v>
      </c>
    </row>
    <row r="28" spans="1:14" ht="16.5" customHeight="1">
      <c r="A28" s="163"/>
      <c r="B28" s="84">
        <v>2007</v>
      </c>
      <c r="C28" s="98">
        <f>SUM('3.OS PR o vedl.ag.(1)'!C8+'3.OS PR o vedl.ag.(1)'!C13+'3.OS PR o vedl.ag.(1)'!C18+'3.OS PR o vedl.ag.(1)'!C23+'4.OS PR o vedl.ag(2)'!C8+'4.OS PR o vedl.ag(2)'!C13+'4.OS PR o vedl.ag(2)'!C18+'4.OS PR o vedl.ag(2)'!C23)</f>
        <v>27501</v>
      </c>
      <c r="D28" s="98">
        <f>SUM('3.OS PR o vedl.ag.(1)'!D8+'3.OS PR o vedl.ag.(1)'!D13+'3.OS PR o vedl.ag.(1)'!D18+'3.OS PR o vedl.ag.(1)'!D23+'4.OS PR o vedl.ag(2)'!D8+'4.OS PR o vedl.ag(2)'!D13+'4.OS PR o vedl.ag(2)'!D18+'4.OS PR o vedl.ag(2)'!D23)</f>
        <v>27531</v>
      </c>
      <c r="E28" s="98">
        <f>SUM('3.OS PR o vedl.ag.(1)'!E8+'3.OS PR o vedl.ag.(1)'!E13+'3.OS PR o vedl.ag.(1)'!E18+'3.OS PR o vedl.ag.(1)'!E23+'4.OS PR o vedl.ag(2)'!E8+'4.OS PR o vedl.ag(2)'!E13+'4.OS PR o vedl.ag(2)'!E18+'4.OS PR o vedl.ag(2)'!E23)</f>
        <v>32825</v>
      </c>
      <c r="F28" s="98">
        <f>SUM('3.OS PR o vedl.ag.(1)'!F8+'3.OS PR o vedl.ag.(1)'!F13+'3.OS PR o vedl.ag.(1)'!F18+'3.OS PR o vedl.ag.(1)'!F23+'4.OS PR o vedl.ag(2)'!F8+'4.OS PR o vedl.ag(2)'!F13+'4.OS PR o vedl.ag(2)'!F18+'4.OS PR o vedl.ag(2)'!F23)</f>
        <v>65625</v>
      </c>
      <c r="G28" s="98">
        <f>SUM('3.OS PR o vedl.ag.(1)'!G8+'3.OS PR o vedl.ag.(1)'!G13+'3.OS PR o vedl.ag.(1)'!G18+'3.OS PR o vedl.ag.(1)'!G23+'4.OS PR o vedl.ag(2)'!G8+'4.OS PR o vedl.ag(2)'!G13+'4.OS PR o vedl.ag(2)'!G18+'4.OS PR o vedl.ag(2)'!G23)</f>
        <v>66562</v>
      </c>
      <c r="H28" s="98">
        <f>SUM('3.OS PR o vedl.ag.(1)'!H8+'3.OS PR o vedl.ag.(1)'!H13+'3.OS PR o vedl.ag.(1)'!H18+'3.OS PR o vedl.ag.(1)'!H23+'4.OS PR o vedl.ag(2)'!H8+'4.OS PR o vedl.ag(2)'!H13+'4.OS PR o vedl.ag(2)'!H18+'4.OS PR o vedl.ag(2)'!H23)</f>
        <v>34606</v>
      </c>
      <c r="I28" s="98">
        <f>SUM('3.OS PR o vedl.ag.(1)'!I8+'3.OS PR o vedl.ag.(1)'!I13+'3.OS PR o vedl.ag.(1)'!I18+'3.OS PR o vedl.ag.(1)'!I23+'4.OS PR o vedl.ag(2)'!I8+'4.OS PR o vedl.ag(2)'!I13+'4.OS PR o vedl.ag(2)'!I18+'4.OS PR o vedl.ag(2)'!I23)</f>
        <v>289</v>
      </c>
      <c r="J28" s="98">
        <f>SUM('3.OS PR o vedl.ag.(1)'!J8+'3.OS PR o vedl.ag.(1)'!J13+'3.OS PR o vedl.ag.(1)'!J18+'3.OS PR o vedl.ag.(1)'!J23+'4.OS PR o vedl.ag(2)'!J8+'4.OS PR o vedl.ag(2)'!J13+'4.OS PR o vedl.ag(2)'!J18+'4.OS PR o vedl.ag(2)'!J23)</f>
        <v>398</v>
      </c>
      <c r="K28" s="98">
        <f>SUM('3.OS PR o vedl.ag.(1)'!K8+'3.OS PR o vedl.ag.(1)'!K13+'3.OS PR o vedl.ag.(1)'!K18+'3.OS PR o vedl.ag.(1)'!K23+'4.OS PR o vedl.ag(2)'!K8+'4.OS PR o vedl.ag(2)'!K13+'4.OS PR o vedl.ag(2)'!K18+'4.OS PR o vedl.ag(2)'!K23)</f>
        <v>209</v>
      </c>
      <c r="L28" s="98">
        <f>SUM('3.OS PR o vedl.ag.(1)'!L8+'3.OS PR o vedl.ag.(1)'!L13+'3.OS PR o vedl.ag.(1)'!L18+'3.OS PR o vedl.ag.(1)'!L23+'4.OS PR o vedl.ag(2)'!L8+'4.OS PR o vedl.ag(2)'!L13+'4.OS PR o vedl.ag(2)'!L18+'4.OS PR o vedl.ag(2)'!L23)</f>
        <v>77733</v>
      </c>
      <c r="M28" s="98">
        <f>SUM('3.OS PR o vedl.ag.(1)'!M8+'3.OS PR o vedl.ag.(1)'!M13+'3.OS PR o vedl.ag.(1)'!M18+'3.OS PR o vedl.ag.(1)'!M23+'4.OS PR o vedl.ag(2)'!M8+'4.OS PR o vedl.ag(2)'!M13+'4.OS PR o vedl.ag(2)'!M18+'4.OS PR o vedl.ag(2)'!M23)</f>
        <v>83156</v>
      </c>
      <c r="N28" s="101">
        <f>SUM('3.OS PR o vedl.ag.(1)'!N8+'3.OS PR o vedl.ag.(1)'!N13+'3.OS PR o vedl.ag.(1)'!N18+'3.OS PR o vedl.ag.(1)'!N23+'4.OS PR o vedl.ag(2)'!N8+'4.OS PR o vedl.ag(2)'!N13+'4.OS PR o vedl.ag(2)'!N18+'4.OS PR o vedl.ag(2)'!N23)</f>
        <v>54608</v>
      </c>
    </row>
    <row r="29" spans="1:14" ht="16.5" customHeight="1" thickBot="1">
      <c r="A29" s="164"/>
      <c r="B29" s="41">
        <v>2008</v>
      </c>
      <c r="C29" s="89">
        <f>SUM('3.OS PR o vedl.ag.(1)'!C9+'3.OS PR o vedl.ag.(1)'!C14+'3.OS PR o vedl.ag.(1)'!C19+'3.OS PR o vedl.ag.(1)'!C24+'4.OS PR o vedl.ag(2)'!C9+'4.OS PR o vedl.ag(2)'!C14+'4.OS PR o vedl.ag(2)'!C19+'4.OS PR o vedl.ag(2)'!C24)</f>
        <v>26862</v>
      </c>
      <c r="D29" s="89">
        <f>SUM('3.OS PR o vedl.ag.(1)'!D9+'3.OS PR o vedl.ag.(1)'!D14+'3.OS PR o vedl.ag.(1)'!D19+'3.OS PR o vedl.ag.(1)'!D24+'4.OS PR o vedl.ag(2)'!D9+'4.OS PR o vedl.ag(2)'!D14+'4.OS PR o vedl.ag(2)'!D19+'4.OS PR o vedl.ag(2)'!D24)</f>
        <v>27835</v>
      </c>
      <c r="E29" s="89">
        <f>SUM('3.OS PR o vedl.ag.(1)'!E9+'3.OS PR o vedl.ag.(1)'!E14+'3.OS PR o vedl.ag.(1)'!E19+'3.OS PR o vedl.ag.(1)'!E24+'4.OS PR o vedl.ag(2)'!E9+'4.OS PR o vedl.ag(2)'!E14+'4.OS PR o vedl.ag(2)'!E19+'4.OS PR o vedl.ag(2)'!E24)</f>
        <v>31854</v>
      </c>
      <c r="F29" s="89">
        <f>SUM('3.OS PR o vedl.ag.(1)'!F9+'3.OS PR o vedl.ag.(1)'!F14+'3.OS PR o vedl.ag.(1)'!F19+'3.OS PR o vedl.ag.(1)'!F24+'4.OS PR o vedl.ag(2)'!F9+'4.OS PR o vedl.ag(2)'!F14+'4.OS PR o vedl.ag(2)'!F19+'4.OS PR o vedl.ag(2)'!F24)</f>
        <v>58293</v>
      </c>
      <c r="G29" s="89">
        <f>SUM('3.OS PR o vedl.ag.(1)'!G9+'3.OS PR o vedl.ag.(1)'!G14+'3.OS PR o vedl.ag.(1)'!G19+'3.OS PR o vedl.ag.(1)'!G24+'4.OS PR o vedl.ag(2)'!G9+'4.OS PR o vedl.ag(2)'!G14+'4.OS PR o vedl.ag(2)'!G19+'4.OS PR o vedl.ag(2)'!G24)</f>
        <v>62404</v>
      </c>
      <c r="H29" s="89">
        <f>SUM('3.OS PR o vedl.ag.(1)'!H9+'3.OS PR o vedl.ag.(1)'!H14+'3.OS PR o vedl.ag.(1)'!H19+'3.OS PR o vedl.ag.(1)'!H24+'4.OS PR o vedl.ag(2)'!H9+'4.OS PR o vedl.ag(2)'!H14+'4.OS PR o vedl.ag(2)'!H19+'4.OS PR o vedl.ag(2)'!H24)</f>
        <v>30495</v>
      </c>
      <c r="I29" s="89">
        <f>SUM('3.OS PR o vedl.ag.(1)'!I9+'3.OS PR o vedl.ag.(1)'!I14+'3.OS PR o vedl.ag.(1)'!I19+'3.OS PR o vedl.ag.(1)'!I24+'4.OS PR o vedl.ag(2)'!I9+'4.OS PR o vedl.ag(2)'!I14+'4.OS PR o vedl.ag(2)'!I19+'4.OS PR o vedl.ag(2)'!I24)</f>
        <v>244</v>
      </c>
      <c r="J29" s="89">
        <f>SUM('3.OS PR o vedl.ag.(1)'!J9+'3.OS PR o vedl.ag.(1)'!J14+'3.OS PR o vedl.ag.(1)'!J19+'3.OS PR o vedl.ag.(1)'!J24+'4.OS PR o vedl.ag(2)'!J9+'4.OS PR o vedl.ag(2)'!J14+'4.OS PR o vedl.ag(2)'!J19+'4.OS PR o vedl.ag(2)'!J24)</f>
        <v>266</v>
      </c>
      <c r="K29" s="89">
        <f>SUM('3.OS PR o vedl.ag.(1)'!K9+'3.OS PR o vedl.ag.(1)'!K14+'3.OS PR o vedl.ag.(1)'!K19+'3.OS PR o vedl.ag.(1)'!K24+'4.OS PR o vedl.ag(2)'!K9+'4.OS PR o vedl.ag(2)'!K14+'4.OS PR o vedl.ag(2)'!K19+'4.OS PR o vedl.ag(2)'!K24)</f>
        <v>187</v>
      </c>
      <c r="L29" s="89">
        <f>SUM('3.OS PR o vedl.ag.(1)'!L9+'3.OS PR o vedl.ag.(1)'!L14+'3.OS PR o vedl.ag.(1)'!L19+'3.OS PR o vedl.ag.(1)'!L24+'4.OS PR o vedl.ag(2)'!L9+'4.OS PR o vedl.ag(2)'!L14+'4.OS PR o vedl.ag(2)'!L19+'4.OS PR o vedl.ag(2)'!L24)</f>
        <v>84469</v>
      </c>
      <c r="M29" s="89">
        <f>SUM('3.OS PR o vedl.ag.(1)'!M9+'3.OS PR o vedl.ag.(1)'!M14+'3.OS PR o vedl.ag.(1)'!M19+'3.OS PR o vedl.ag.(1)'!M24+'4.OS PR o vedl.ag(2)'!M9+'4.OS PR o vedl.ag(2)'!M14+'4.OS PR o vedl.ag(2)'!M19+'4.OS PR o vedl.ag(2)'!M24)</f>
        <v>84123</v>
      </c>
      <c r="N29" s="90">
        <f>SUM('3.OS PR o vedl.ag.(1)'!N9+'3.OS PR o vedl.ag.(1)'!N14+'3.OS PR o vedl.ag.(1)'!N19+'3.OS PR o vedl.ag.(1)'!N24+'4.OS PR o vedl.ag(2)'!N9+'4.OS PR o vedl.ag(2)'!N14+'4.OS PR o vedl.ag(2)'!N19+'4.OS PR o vedl.ag(2)'!N24)</f>
        <v>54954</v>
      </c>
    </row>
    <row r="30" spans="1:5" ht="16.5" customHeight="1" thickTop="1">
      <c r="A30" s="12"/>
      <c r="B30" s="174"/>
      <c r="C30" s="174"/>
      <c r="D30" s="174"/>
      <c r="E30" s="174"/>
    </row>
    <row r="31" spans="1:14" ht="12.75">
      <c r="A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mergeCells count="14">
    <mergeCell ref="B30:E30"/>
    <mergeCell ref="C3:E3"/>
    <mergeCell ref="F3:H3"/>
    <mergeCell ref="I3:K3"/>
    <mergeCell ref="L3:N3"/>
    <mergeCell ref="A1:N1"/>
    <mergeCell ref="A25:A29"/>
    <mergeCell ref="A5:A9"/>
    <mergeCell ref="A10:A14"/>
    <mergeCell ref="A15:A19"/>
    <mergeCell ref="A20:A24"/>
    <mergeCell ref="A2:A4"/>
    <mergeCell ref="B2:B4"/>
    <mergeCell ref="C2:N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N38"/>
  <sheetViews>
    <sheetView showGridLines="0" zoomScaleSheetLayoutView="100" workbookViewId="0" topLeftCell="A1">
      <selection activeCell="O34" sqref="O34"/>
    </sheetView>
  </sheetViews>
  <sheetFormatPr defaultColWidth="9.140625" defaultRowHeight="12.75"/>
  <cols>
    <col min="1" max="8" width="11.7109375" style="30" customWidth="1"/>
  </cols>
  <sheetData>
    <row r="1" spans="1:8" ht="18" customHeight="1" thickBot="1">
      <c r="A1" s="173" t="s">
        <v>25</v>
      </c>
      <c r="B1" s="173"/>
      <c r="C1" s="173"/>
      <c r="D1" s="173"/>
      <c r="E1" s="173"/>
      <c r="F1" s="173"/>
      <c r="G1" s="173"/>
      <c r="H1" s="173"/>
    </row>
    <row r="2" spans="1:14" ht="16.5" customHeight="1" thickTop="1">
      <c r="A2" s="165" t="s">
        <v>1</v>
      </c>
      <c r="B2" s="168" t="s">
        <v>2</v>
      </c>
      <c r="C2" s="157" t="s">
        <v>3</v>
      </c>
      <c r="D2" s="157"/>
      <c r="E2" s="157"/>
      <c r="F2" s="157"/>
      <c r="G2" s="157"/>
      <c r="H2" s="158"/>
      <c r="I2" s="13"/>
      <c r="J2" s="13"/>
      <c r="K2" s="13"/>
      <c r="L2" s="13"/>
      <c r="M2" s="13"/>
      <c r="N2" s="13"/>
    </row>
    <row r="3" spans="1:14" ht="16.5" customHeight="1">
      <c r="A3" s="166"/>
      <c r="B3" s="169"/>
      <c r="C3" s="159" t="s">
        <v>4</v>
      </c>
      <c r="D3" s="159"/>
      <c r="E3" s="159"/>
      <c r="F3" s="159" t="s">
        <v>26</v>
      </c>
      <c r="G3" s="159"/>
      <c r="H3" s="160"/>
      <c r="I3" s="13"/>
      <c r="J3" s="13"/>
      <c r="K3" s="13"/>
      <c r="L3" s="13"/>
      <c r="M3" s="13"/>
      <c r="N3" s="13"/>
    </row>
    <row r="4" spans="1:14" ht="16.5" customHeight="1" thickBot="1">
      <c r="A4" s="167"/>
      <c r="B4" s="170"/>
      <c r="C4" s="19" t="s">
        <v>8</v>
      </c>
      <c r="D4" s="19" t="s">
        <v>9</v>
      </c>
      <c r="E4" s="19" t="s">
        <v>10</v>
      </c>
      <c r="F4" s="19" t="s">
        <v>8</v>
      </c>
      <c r="G4" s="19" t="s">
        <v>9</v>
      </c>
      <c r="H4" s="20" t="s">
        <v>10</v>
      </c>
      <c r="I4" s="13"/>
      <c r="J4" s="13"/>
      <c r="K4" s="13"/>
      <c r="L4" s="13"/>
      <c r="M4" s="13"/>
      <c r="N4" s="13"/>
    </row>
    <row r="5" spans="1:14" ht="16.5" customHeight="1" thickTop="1">
      <c r="A5" s="162" t="s">
        <v>11</v>
      </c>
      <c r="B5" s="21">
        <v>2004</v>
      </c>
      <c r="C5" s="130">
        <v>61</v>
      </c>
      <c r="D5" s="130">
        <v>73</v>
      </c>
      <c r="E5" s="130">
        <v>18</v>
      </c>
      <c r="F5" s="114">
        <v>6112</v>
      </c>
      <c r="G5" s="114">
        <v>5226</v>
      </c>
      <c r="H5" s="115">
        <v>2424</v>
      </c>
      <c r="I5" s="13"/>
      <c r="J5" s="13"/>
      <c r="K5" s="13"/>
      <c r="L5" s="13"/>
      <c r="M5" s="13"/>
      <c r="N5" s="13"/>
    </row>
    <row r="6" spans="1:14" ht="16.5" customHeight="1">
      <c r="A6" s="163"/>
      <c r="B6" s="8">
        <v>2005</v>
      </c>
      <c r="C6" s="131">
        <v>47</v>
      </c>
      <c r="D6" s="131">
        <v>53</v>
      </c>
      <c r="E6" s="131">
        <v>12</v>
      </c>
      <c r="F6" s="26">
        <v>5905</v>
      </c>
      <c r="G6" s="26">
        <v>5350</v>
      </c>
      <c r="H6" s="27">
        <v>2979</v>
      </c>
      <c r="I6" s="13"/>
      <c r="J6" s="13"/>
      <c r="K6" s="13"/>
      <c r="L6" s="13"/>
      <c r="M6" s="13"/>
      <c r="N6" s="13"/>
    </row>
    <row r="7" spans="1:14" ht="16.5" customHeight="1">
      <c r="A7" s="163"/>
      <c r="B7" s="8">
        <v>2006</v>
      </c>
      <c r="C7" s="131">
        <v>50</v>
      </c>
      <c r="D7" s="131">
        <v>46</v>
      </c>
      <c r="E7" s="131">
        <v>16</v>
      </c>
      <c r="F7" s="26">
        <v>6223</v>
      </c>
      <c r="G7" s="26">
        <v>5365</v>
      </c>
      <c r="H7" s="27">
        <v>3839</v>
      </c>
      <c r="I7" s="13"/>
      <c r="J7" s="13"/>
      <c r="K7" s="13"/>
      <c r="L7" s="13"/>
      <c r="M7" s="13"/>
      <c r="N7" s="13"/>
    </row>
    <row r="8" spans="1:14" ht="16.5" customHeight="1">
      <c r="A8" s="163"/>
      <c r="B8" s="8">
        <v>2007</v>
      </c>
      <c r="C8" s="132">
        <v>22</v>
      </c>
      <c r="D8" s="132">
        <v>28</v>
      </c>
      <c r="E8" s="132">
        <v>10</v>
      </c>
      <c r="F8" s="24">
        <v>5709</v>
      </c>
      <c r="G8" s="24">
        <v>5809</v>
      </c>
      <c r="H8" s="25">
        <v>3740</v>
      </c>
      <c r="I8" s="13"/>
      <c r="J8" s="13"/>
      <c r="K8" s="13"/>
      <c r="L8" s="13"/>
      <c r="M8" s="13"/>
      <c r="N8" s="13"/>
    </row>
    <row r="9" spans="1:14" ht="16.5" customHeight="1">
      <c r="A9" s="163"/>
      <c r="B9" s="8">
        <v>2008</v>
      </c>
      <c r="C9" s="132">
        <v>28</v>
      </c>
      <c r="D9" s="132">
        <v>30</v>
      </c>
      <c r="E9" s="132">
        <v>8</v>
      </c>
      <c r="F9" s="24">
        <v>5671</v>
      </c>
      <c r="G9" s="24">
        <v>6124</v>
      </c>
      <c r="H9" s="25">
        <v>3287</v>
      </c>
      <c r="I9" s="13"/>
      <c r="J9" s="13"/>
      <c r="K9" s="13"/>
      <c r="L9" s="13"/>
      <c r="M9" s="13"/>
      <c r="N9" s="13"/>
    </row>
    <row r="10" spans="1:14" ht="16.5" customHeight="1">
      <c r="A10" s="163" t="s">
        <v>12</v>
      </c>
      <c r="B10" s="8">
        <v>2004</v>
      </c>
      <c r="C10" s="131">
        <v>10</v>
      </c>
      <c r="D10" s="131">
        <v>11</v>
      </c>
      <c r="E10" s="131">
        <v>1</v>
      </c>
      <c r="F10" s="26">
        <v>2146</v>
      </c>
      <c r="G10" s="26">
        <v>2182</v>
      </c>
      <c r="H10" s="27">
        <v>556</v>
      </c>
      <c r="I10" s="13"/>
      <c r="J10" s="13"/>
      <c r="K10" s="13"/>
      <c r="L10" s="13"/>
      <c r="M10" s="13"/>
      <c r="N10" s="13"/>
    </row>
    <row r="11" spans="1:14" ht="16.5" customHeight="1">
      <c r="A11" s="163"/>
      <c r="B11" s="8">
        <v>2005</v>
      </c>
      <c r="C11" s="131">
        <v>10</v>
      </c>
      <c r="D11" s="131">
        <v>10</v>
      </c>
      <c r="E11" s="131">
        <v>1</v>
      </c>
      <c r="F11" s="26">
        <v>2624</v>
      </c>
      <c r="G11" s="26">
        <v>2430</v>
      </c>
      <c r="H11" s="27">
        <v>750</v>
      </c>
      <c r="I11" s="13"/>
      <c r="J11" s="13"/>
      <c r="K11" s="13"/>
      <c r="L11" s="13"/>
      <c r="M11" s="13"/>
      <c r="N11" s="13"/>
    </row>
    <row r="12" spans="1:14" ht="16.5" customHeight="1">
      <c r="A12" s="163"/>
      <c r="B12" s="8">
        <v>2006</v>
      </c>
      <c r="C12" s="131">
        <v>10</v>
      </c>
      <c r="D12" s="131">
        <v>10</v>
      </c>
      <c r="E12" s="131">
        <v>1</v>
      </c>
      <c r="F12" s="26">
        <v>2681</v>
      </c>
      <c r="G12" s="26">
        <v>2710</v>
      </c>
      <c r="H12" s="27">
        <v>721</v>
      </c>
      <c r="I12" s="13"/>
      <c r="J12" s="13"/>
      <c r="K12" s="13"/>
      <c r="L12" s="13"/>
      <c r="M12" s="13"/>
      <c r="N12" s="13"/>
    </row>
    <row r="13" spans="1:14" ht="16.5" customHeight="1">
      <c r="A13" s="163"/>
      <c r="B13" s="8">
        <v>2007</v>
      </c>
      <c r="C13" s="132">
        <v>9</v>
      </c>
      <c r="D13" s="132">
        <v>10</v>
      </c>
      <c r="E13" s="132">
        <v>0</v>
      </c>
      <c r="F13" s="24">
        <v>2268</v>
      </c>
      <c r="G13" s="24">
        <v>2557</v>
      </c>
      <c r="H13" s="25">
        <v>432</v>
      </c>
      <c r="I13" s="13"/>
      <c r="J13" s="13"/>
      <c r="K13" s="13"/>
      <c r="L13" s="13"/>
      <c r="M13" s="13"/>
      <c r="N13" s="13"/>
    </row>
    <row r="14" spans="1:14" ht="16.5" customHeight="1">
      <c r="A14" s="163"/>
      <c r="B14" s="8">
        <v>2008</v>
      </c>
      <c r="C14" s="132">
        <v>4</v>
      </c>
      <c r="D14" s="132">
        <v>2</v>
      </c>
      <c r="E14" s="132">
        <v>2</v>
      </c>
      <c r="F14" s="24">
        <v>2150</v>
      </c>
      <c r="G14" s="24">
        <v>2175</v>
      </c>
      <c r="H14" s="25">
        <v>407</v>
      </c>
      <c r="I14" s="13"/>
      <c r="J14" s="13"/>
      <c r="K14" s="13"/>
      <c r="L14" s="13"/>
      <c r="M14" s="13"/>
      <c r="N14" s="13"/>
    </row>
    <row r="15" spans="1:14" ht="16.5" customHeight="1">
      <c r="A15" s="163" t="s">
        <v>13</v>
      </c>
      <c r="B15" s="8">
        <v>2004</v>
      </c>
      <c r="C15" s="131">
        <v>1</v>
      </c>
      <c r="D15" s="131">
        <v>1</v>
      </c>
      <c r="E15" s="131">
        <v>0</v>
      </c>
      <c r="F15" s="26">
        <v>2549</v>
      </c>
      <c r="G15" s="26">
        <v>2579</v>
      </c>
      <c r="H15" s="27">
        <v>850</v>
      </c>
      <c r="I15" s="13"/>
      <c r="J15" s="13"/>
      <c r="K15" s="13"/>
      <c r="L15" s="13"/>
      <c r="M15" s="13"/>
      <c r="N15" s="13"/>
    </row>
    <row r="16" spans="1:14" ht="16.5" customHeight="1">
      <c r="A16" s="163"/>
      <c r="B16" s="8">
        <v>2005</v>
      </c>
      <c r="C16" s="131">
        <v>0</v>
      </c>
      <c r="D16" s="131">
        <v>0</v>
      </c>
      <c r="E16" s="131">
        <v>0</v>
      </c>
      <c r="F16" s="26">
        <v>2706</v>
      </c>
      <c r="G16" s="26">
        <v>2915</v>
      </c>
      <c r="H16" s="27">
        <v>641</v>
      </c>
      <c r="I16" s="13"/>
      <c r="J16" s="13"/>
      <c r="K16" s="13"/>
      <c r="L16" s="13"/>
      <c r="M16" s="13"/>
      <c r="N16" s="13"/>
    </row>
    <row r="17" spans="1:14" ht="16.5" customHeight="1">
      <c r="A17" s="163"/>
      <c r="B17" s="8">
        <v>2006</v>
      </c>
      <c r="C17" s="131">
        <v>0</v>
      </c>
      <c r="D17" s="131">
        <v>0</v>
      </c>
      <c r="E17" s="131">
        <v>0</v>
      </c>
      <c r="F17" s="26">
        <v>2572</v>
      </c>
      <c r="G17" s="26">
        <v>2652</v>
      </c>
      <c r="H17" s="27">
        <v>561</v>
      </c>
      <c r="I17" s="13"/>
      <c r="J17" s="13"/>
      <c r="K17" s="13"/>
      <c r="L17" s="13"/>
      <c r="M17" s="13"/>
      <c r="N17" s="13"/>
    </row>
    <row r="18" spans="1:14" ht="16.5" customHeight="1">
      <c r="A18" s="163"/>
      <c r="B18" s="8">
        <v>2007</v>
      </c>
      <c r="C18" s="132">
        <v>0</v>
      </c>
      <c r="D18" s="132">
        <v>0</v>
      </c>
      <c r="E18" s="132">
        <v>0</v>
      </c>
      <c r="F18" s="24">
        <v>2338</v>
      </c>
      <c r="G18" s="24">
        <v>2564</v>
      </c>
      <c r="H18" s="25">
        <v>335</v>
      </c>
      <c r="I18" s="13"/>
      <c r="J18" s="13"/>
      <c r="K18" s="13"/>
      <c r="L18" s="13"/>
      <c r="M18" s="13"/>
      <c r="N18" s="13"/>
    </row>
    <row r="19" spans="1:14" ht="16.5" customHeight="1">
      <c r="A19" s="163"/>
      <c r="B19" s="8">
        <v>2008</v>
      </c>
      <c r="C19" s="132">
        <v>0</v>
      </c>
      <c r="D19" s="132">
        <v>0</v>
      </c>
      <c r="E19" s="132">
        <v>0</v>
      </c>
      <c r="F19" s="24">
        <v>2615</v>
      </c>
      <c r="G19" s="24">
        <v>2456</v>
      </c>
      <c r="H19" s="25">
        <v>494</v>
      </c>
      <c r="I19" s="13"/>
      <c r="J19" s="13"/>
      <c r="K19" s="13"/>
      <c r="L19" s="13"/>
      <c r="M19" s="13"/>
      <c r="N19" s="13"/>
    </row>
    <row r="20" spans="1:14" ht="16.5" customHeight="1">
      <c r="A20" s="163" t="s">
        <v>14</v>
      </c>
      <c r="B20" s="8">
        <v>2004</v>
      </c>
      <c r="C20" s="131">
        <v>23</v>
      </c>
      <c r="D20" s="131">
        <v>22</v>
      </c>
      <c r="E20" s="131">
        <v>1</v>
      </c>
      <c r="F20" s="26">
        <v>2810</v>
      </c>
      <c r="G20" s="26">
        <v>3020</v>
      </c>
      <c r="H20" s="27">
        <v>428</v>
      </c>
      <c r="I20" s="13"/>
      <c r="J20" s="13"/>
      <c r="K20" s="13"/>
      <c r="L20" s="13"/>
      <c r="M20" s="13"/>
      <c r="N20" s="13"/>
    </row>
    <row r="21" spans="1:14" ht="16.5" customHeight="1">
      <c r="A21" s="163"/>
      <c r="B21" s="8">
        <v>2005</v>
      </c>
      <c r="C21" s="131">
        <v>31</v>
      </c>
      <c r="D21" s="131">
        <v>31</v>
      </c>
      <c r="E21" s="131">
        <v>1</v>
      </c>
      <c r="F21" s="26">
        <v>3092</v>
      </c>
      <c r="G21" s="26">
        <v>2923</v>
      </c>
      <c r="H21" s="27">
        <v>597</v>
      </c>
      <c r="I21" s="13"/>
      <c r="J21" s="13"/>
      <c r="K21" s="13"/>
      <c r="L21" s="13"/>
      <c r="M21" s="13"/>
      <c r="N21" s="13"/>
    </row>
    <row r="22" spans="1:14" ht="16.5" customHeight="1">
      <c r="A22" s="163"/>
      <c r="B22" s="8">
        <v>2006</v>
      </c>
      <c r="C22" s="131">
        <v>5</v>
      </c>
      <c r="D22" s="131">
        <v>6</v>
      </c>
      <c r="E22" s="131">
        <v>0</v>
      </c>
      <c r="F22" s="26">
        <v>2735</v>
      </c>
      <c r="G22" s="26">
        <v>2683</v>
      </c>
      <c r="H22" s="27">
        <v>649</v>
      </c>
      <c r="I22" s="13"/>
      <c r="J22" s="13"/>
      <c r="K22" s="13"/>
      <c r="L22" s="13"/>
      <c r="M22" s="13"/>
      <c r="N22" s="13"/>
    </row>
    <row r="23" spans="1:14" ht="16.5" customHeight="1">
      <c r="A23" s="163"/>
      <c r="B23" s="8">
        <v>2007</v>
      </c>
      <c r="C23" s="131">
        <v>25</v>
      </c>
      <c r="D23" s="131">
        <v>25</v>
      </c>
      <c r="E23" s="131">
        <v>0</v>
      </c>
      <c r="F23" s="113">
        <v>2326</v>
      </c>
      <c r="G23" s="113">
        <v>2542</v>
      </c>
      <c r="H23" s="116">
        <v>433</v>
      </c>
      <c r="I23" s="13"/>
      <c r="J23" s="13"/>
      <c r="K23" s="13"/>
      <c r="L23" s="13"/>
      <c r="M23" s="13"/>
      <c r="N23" s="13"/>
    </row>
    <row r="24" spans="1:14" ht="16.5" customHeight="1" thickBot="1">
      <c r="A24" s="164"/>
      <c r="B24" s="22">
        <v>2008</v>
      </c>
      <c r="C24" s="133">
        <v>13</v>
      </c>
      <c r="D24" s="133">
        <v>12</v>
      </c>
      <c r="E24" s="133">
        <v>1</v>
      </c>
      <c r="F24" s="94">
        <v>2398</v>
      </c>
      <c r="G24" s="94">
        <v>2511</v>
      </c>
      <c r="H24" s="93">
        <v>320</v>
      </c>
      <c r="I24" s="13"/>
      <c r="J24" s="13"/>
      <c r="K24" s="13"/>
      <c r="L24" s="13"/>
      <c r="M24" s="13"/>
      <c r="N24" s="13"/>
    </row>
    <row r="25" spans="1:14" ht="16.5" customHeight="1" thickTop="1">
      <c r="A25" s="162" t="s">
        <v>15</v>
      </c>
      <c r="B25" s="23">
        <v>2004</v>
      </c>
      <c r="C25" s="134">
        <f>SUM(C5+C10+C15+C20+'6.KS-PR o agendach(2)'!C5+'6.KS-PR o agendach(2)'!C10+'6.KS-PR o agendach(2)'!C15+'6.KS-PR o agendach(2)'!C20)</f>
        <v>103</v>
      </c>
      <c r="D25" s="134">
        <f>SUM(D5+D10+D15+D20+'6.KS-PR o agendach(2)'!D5+'6.KS-PR o agendach(2)'!D10+'6.KS-PR o agendach(2)'!D15+'6.KS-PR o agendach(2)'!D20)</f>
        <v>135</v>
      </c>
      <c r="E25" s="134">
        <f>SUM(E5+E10+E15+E20+'6.KS-PR o agendach(2)'!E5+'6.KS-PR o agendach(2)'!E10+'6.KS-PR o agendach(2)'!E15+'6.KS-PR o agendach(2)'!E20)</f>
        <v>67</v>
      </c>
      <c r="F25" s="56">
        <f>SUM(F5+F10+F15+F20+'6.KS-PR o agendach(2)'!F5+'6.KS-PR o agendach(2)'!F10+'6.KS-PR o agendach(2)'!F15+'6.KS-PR o agendach(2)'!F20)</f>
        <v>26318</v>
      </c>
      <c r="G25" s="56">
        <f>SUM(G5+G10+G15+G20+'6.KS-PR o agendach(2)'!G5+'6.KS-PR o agendach(2)'!G10+'6.KS-PR o agendach(2)'!G15+'6.KS-PR o agendach(2)'!G20)</f>
        <v>26756</v>
      </c>
      <c r="H25" s="57">
        <f>SUM(H5+H10+H15+H20+'6.KS-PR o agendach(2)'!H5+'6.KS-PR o agendach(2)'!H10+'6.KS-PR o agendach(2)'!H15+'6.KS-PR o agendach(2)'!H20)</f>
        <v>7262</v>
      </c>
      <c r="I25" s="13"/>
      <c r="J25" s="13"/>
      <c r="K25" s="13"/>
      <c r="L25" s="13"/>
      <c r="M25" s="13"/>
      <c r="N25" s="13"/>
    </row>
    <row r="26" spans="1:14" ht="16.5" customHeight="1">
      <c r="A26" s="163"/>
      <c r="B26" s="11">
        <v>2005</v>
      </c>
      <c r="C26" s="135">
        <v>92</v>
      </c>
      <c r="D26" s="135">
        <v>111</v>
      </c>
      <c r="E26" s="135">
        <v>48</v>
      </c>
      <c r="F26" s="28">
        <v>28963</v>
      </c>
      <c r="G26" s="28">
        <v>26898</v>
      </c>
      <c r="H26" s="29">
        <v>9327</v>
      </c>
      <c r="I26" s="13"/>
      <c r="J26" s="13"/>
      <c r="K26" s="13"/>
      <c r="L26" s="13"/>
      <c r="M26" s="13"/>
      <c r="N26" s="13"/>
    </row>
    <row r="27" spans="1:14" ht="16.5" customHeight="1">
      <c r="A27" s="163"/>
      <c r="B27" s="11">
        <v>2006</v>
      </c>
      <c r="C27" s="135">
        <f>'6.KS-PR o agendach(2)'!$C$27</f>
        <v>70</v>
      </c>
      <c r="D27" s="135">
        <f>'6.KS-PR o agendach(2)'!D27</f>
        <v>77</v>
      </c>
      <c r="E27" s="135">
        <f>'6.KS-PR o agendach(2)'!E27</f>
        <v>41</v>
      </c>
      <c r="F27" s="28">
        <f>'6.KS-PR o agendach(2)'!F27</f>
        <v>27958</v>
      </c>
      <c r="G27" s="28">
        <f>'6.KS-PR o agendach(2)'!G27</f>
        <v>26346</v>
      </c>
      <c r="H27" s="29">
        <f>'6.KS-PR o agendach(2)'!H27</f>
        <v>10941</v>
      </c>
      <c r="I27" s="13"/>
      <c r="J27" s="13"/>
      <c r="K27" s="13"/>
      <c r="L27" s="13"/>
      <c r="M27" s="13"/>
      <c r="N27" s="13"/>
    </row>
    <row r="28" spans="1:14" ht="16.5" customHeight="1">
      <c r="A28" s="163"/>
      <c r="B28" s="11">
        <v>2007</v>
      </c>
      <c r="C28" s="135">
        <f>'6.KS-PR o agendach(2)'!C28</f>
        <v>56</v>
      </c>
      <c r="D28" s="135">
        <f>'6.KS-PR o agendach(2)'!D28</f>
        <v>75</v>
      </c>
      <c r="E28" s="135">
        <f>'6.KS-PR o agendach(2)'!E28</f>
        <v>22</v>
      </c>
      <c r="F28" s="28">
        <f>'6.KS-PR o agendach(2)'!F28</f>
        <v>25731</v>
      </c>
      <c r="G28" s="28">
        <f>'6.KS-PR o agendach(2)'!G28</f>
        <v>27500</v>
      </c>
      <c r="H28" s="29">
        <f>'6.KS-PR o agendach(2)'!H28</f>
        <v>9173</v>
      </c>
      <c r="I28" s="13"/>
      <c r="J28" s="13"/>
      <c r="K28" s="13"/>
      <c r="L28" s="13"/>
      <c r="M28" s="13"/>
      <c r="N28" s="13"/>
    </row>
    <row r="29" spans="1:14" ht="16.5" customHeight="1" thickBot="1">
      <c r="A29" s="164"/>
      <c r="B29" s="18">
        <v>2008</v>
      </c>
      <c r="C29" s="136">
        <f>'6.KS-PR o agendach(2)'!C29</f>
        <v>46</v>
      </c>
      <c r="D29" s="136">
        <f>'6.KS-PR o agendach(2)'!D29</f>
        <v>47</v>
      </c>
      <c r="E29" s="136">
        <f>'6.KS-PR o agendach(2)'!E29</f>
        <v>21</v>
      </c>
      <c r="F29" s="91">
        <f>'6.KS-PR o agendach(2)'!F29</f>
        <v>26704</v>
      </c>
      <c r="G29" s="91">
        <f>'6.KS-PR o agendach(2)'!G29</f>
        <v>27840</v>
      </c>
      <c r="H29" s="92">
        <f>'6.KS-PR o agendach(2)'!H29</f>
        <v>8037</v>
      </c>
      <c r="I29" s="13"/>
      <c r="J29" s="13"/>
      <c r="K29" s="13"/>
      <c r="L29" s="13"/>
      <c r="M29" s="13"/>
      <c r="N29" s="13"/>
    </row>
    <row r="30" spans="1:14" ht="7.5" customHeight="1" thickTop="1">
      <c r="A30" s="12"/>
      <c r="I30" s="31"/>
      <c r="J30" s="31"/>
      <c r="K30" s="31"/>
      <c r="L30" s="31"/>
      <c r="M30" s="31"/>
      <c r="N30" s="31"/>
    </row>
    <row r="31" spans="1:14" ht="12.75">
      <c r="A31" s="32"/>
      <c r="B31" s="175"/>
      <c r="C31" s="175"/>
      <c r="D31" s="175"/>
      <c r="E31" s="32"/>
      <c r="F31" s="32"/>
      <c r="G31" s="32"/>
      <c r="H31" s="32"/>
      <c r="I31" s="13"/>
      <c r="J31" s="13"/>
      <c r="K31" s="13"/>
      <c r="L31" s="13"/>
      <c r="M31" s="13"/>
      <c r="N31" s="13"/>
    </row>
    <row r="32" spans="1:14" s="34" customFormat="1" ht="12.75">
      <c r="A32" s="33"/>
      <c r="E32" s="33"/>
      <c r="F32" s="33"/>
      <c r="G32" s="33"/>
      <c r="H32" s="33"/>
      <c r="I32" s="35"/>
      <c r="J32" s="35"/>
      <c r="K32" s="35"/>
      <c r="L32" s="35"/>
      <c r="M32" s="35"/>
      <c r="N32" s="35"/>
    </row>
    <row r="33" spans="1:14" ht="12.75">
      <c r="A33" s="32"/>
      <c r="B33" s="32"/>
      <c r="C33" s="32"/>
      <c r="D33" s="32"/>
      <c r="E33" s="32"/>
      <c r="F33" s="32"/>
      <c r="G33" s="32"/>
      <c r="H33" s="32"/>
      <c r="I33" s="13"/>
      <c r="J33" s="13"/>
      <c r="K33" s="13"/>
      <c r="L33" s="13"/>
      <c r="M33" s="13"/>
      <c r="N33" s="13"/>
    </row>
    <row r="34" spans="1:14" ht="12.75">
      <c r="A34" s="32"/>
      <c r="B34" s="32"/>
      <c r="C34" s="32"/>
      <c r="D34" s="32"/>
      <c r="E34" s="32"/>
      <c r="F34" s="32"/>
      <c r="G34" s="32"/>
      <c r="H34" s="32"/>
      <c r="I34" s="13"/>
      <c r="J34" s="13"/>
      <c r="K34" s="13"/>
      <c r="L34" s="13"/>
      <c r="M34" s="13"/>
      <c r="N34" s="13"/>
    </row>
    <row r="35" spans="1:14" ht="12.75">
      <c r="A35" s="32"/>
      <c r="B35" s="32"/>
      <c r="C35" s="32"/>
      <c r="D35" s="32"/>
      <c r="E35" s="32"/>
      <c r="F35" s="32"/>
      <c r="G35" s="32"/>
      <c r="H35" s="32"/>
      <c r="I35" s="13"/>
      <c r="J35" s="13"/>
      <c r="K35" s="13"/>
      <c r="L35" s="13"/>
      <c r="M35" s="13"/>
      <c r="N35" s="13"/>
    </row>
    <row r="36" spans="1:14" ht="12.75">
      <c r="A36" s="32"/>
      <c r="B36" s="32"/>
      <c r="C36" s="32"/>
      <c r="D36" s="32"/>
      <c r="E36" s="32"/>
      <c r="F36" s="32"/>
      <c r="G36" s="32"/>
      <c r="H36" s="32"/>
      <c r="I36" s="13"/>
      <c r="J36" s="13"/>
      <c r="K36" s="13"/>
      <c r="L36" s="13"/>
      <c r="M36" s="13"/>
      <c r="N36" s="13"/>
    </row>
    <row r="37" spans="1:14" ht="12.75">
      <c r="A37" s="32"/>
      <c r="B37" s="32"/>
      <c r="C37" s="32"/>
      <c r="D37" s="32"/>
      <c r="E37" s="32"/>
      <c r="F37" s="32"/>
      <c r="G37" s="32"/>
      <c r="H37" s="32"/>
      <c r="I37" s="13"/>
      <c r="J37" s="13"/>
      <c r="K37" s="13"/>
      <c r="L37" s="13"/>
      <c r="M37" s="13"/>
      <c r="N37" s="13"/>
    </row>
    <row r="38" spans="1:14" ht="12.75">
      <c r="A38" s="32"/>
      <c r="B38" s="32"/>
      <c r="C38" s="32"/>
      <c r="D38" s="32"/>
      <c r="E38" s="32"/>
      <c r="F38" s="32"/>
      <c r="G38" s="32"/>
      <c r="H38" s="32"/>
      <c r="I38" s="13"/>
      <c r="J38" s="13"/>
      <c r="K38" s="13"/>
      <c r="L38" s="13"/>
      <c r="M38" s="13"/>
      <c r="N38" s="13"/>
    </row>
  </sheetData>
  <mergeCells count="12">
    <mergeCell ref="A15:A19"/>
    <mergeCell ref="A20:A24"/>
    <mergeCell ref="B31:D31"/>
    <mergeCell ref="A1:H1"/>
    <mergeCell ref="C3:E3"/>
    <mergeCell ref="F3:H3"/>
    <mergeCell ref="A25:A29"/>
    <mergeCell ref="A2:A4"/>
    <mergeCell ref="B2:B4"/>
    <mergeCell ref="C2:H2"/>
    <mergeCell ref="A5:A9"/>
    <mergeCell ref="A10:A1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N39"/>
  <sheetViews>
    <sheetView showGridLines="0" zoomScaleSheetLayoutView="100" workbookViewId="0" topLeftCell="A1">
      <selection activeCell="N35" sqref="N35"/>
    </sheetView>
  </sheetViews>
  <sheetFormatPr defaultColWidth="9.140625" defaultRowHeight="12.75"/>
  <cols>
    <col min="1" max="8" width="11.7109375" style="30" customWidth="1"/>
  </cols>
  <sheetData>
    <row r="1" spans="1:8" ht="18" customHeight="1" thickBot="1">
      <c r="A1" s="173" t="s">
        <v>25</v>
      </c>
      <c r="B1" s="173"/>
      <c r="C1" s="173"/>
      <c r="D1" s="173"/>
      <c r="E1" s="173"/>
      <c r="F1" s="173"/>
      <c r="G1" s="173"/>
      <c r="H1" s="173"/>
    </row>
    <row r="2" spans="1:14" ht="16.5" customHeight="1" thickTop="1">
      <c r="A2" s="165" t="s">
        <v>1</v>
      </c>
      <c r="B2" s="168" t="s">
        <v>2</v>
      </c>
      <c r="C2" s="157" t="s">
        <v>3</v>
      </c>
      <c r="D2" s="157"/>
      <c r="E2" s="157"/>
      <c r="F2" s="157"/>
      <c r="G2" s="157"/>
      <c r="H2" s="158"/>
      <c r="I2" s="13"/>
      <c r="J2" s="13"/>
      <c r="K2" s="13"/>
      <c r="L2" s="13"/>
      <c r="M2" s="13"/>
      <c r="N2" s="13"/>
    </row>
    <row r="3" spans="1:14" ht="16.5" customHeight="1">
      <c r="A3" s="166"/>
      <c r="B3" s="169"/>
      <c r="C3" s="159" t="s">
        <v>4</v>
      </c>
      <c r="D3" s="159"/>
      <c r="E3" s="159"/>
      <c r="F3" s="159" t="s">
        <v>26</v>
      </c>
      <c r="G3" s="159"/>
      <c r="H3" s="160"/>
      <c r="I3" s="13"/>
      <c r="J3" s="13"/>
      <c r="K3" s="13"/>
      <c r="L3" s="13"/>
      <c r="M3" s="13"/>
      <c r="N3" s="13"/>
    </row>
    <row r="4" spans="1:14" ht="16.5" customHeight="1" thickBot="1">
      <c r="A4" s="167"/>
      <c r="B4" s="170"/>
      <c r="C4" s="19" t="s">
        <v>8</v>
      </c>
      <c r="D4" s="19" t="s">
        <v>9</v>
      </c>
      <c r="E4" s="19" t="s">
        <v>10</v>
      </c>
      <c r="F4" s="19" t="s">
        <v>8</v>
      </c>
      <c r="G4" s="19" t="s">
        <v>9</v>
      </c>
      <c r="H4" s="20" t="s">
        <v>10</v>
      </c>
      <c r="I4" s="13"/>
      <c r="J4" s="13"/>
      <c r="K4" s="13"/>
      <c r="L4" s="13"/>
      <c r="M4" s="13"/>
      <c r="N4" s="13"/>
    </row>
    <row r="5" spans="1:14" ht="16.5" customHeight="1" thickTop="1">
      <c r="A5" s="162" t="s">
        <v>16</v>
      </c>
      <c r="B5" s="81">
        <v>2004</v>
      </c>
      <c r="C5" s="130">
        <v>7</v>
      </c>
      <c r="D5" s="130">
        <v>15</v>
      </c>
      <c r="E5" s="130">
        <v>15</v>
      </c>
      <c r="F5" s="114">
        <v>3196</v>
      </c>
      <c r="G5" s="114">
        <v>2910</v>
      </c>
      <c r="H5" s="115">
        <v>742</v>
      </c>
      <c r="I5" s="13"/>
      <c r="J5" s="13"/>
      <c r="K5" s="13"/>
      <c r="L5" s="13"/>
      <c r="M5" s="13"/>
      <c r="N5" s="13"/>
    </row>
    <row r="6" spans="1:14" ht="16.5" customHeight="1">
      <c r="A6" s="163"/>
      <c r="B6" s="36">
        <v>2005</v>
      </c>
      <c r="C6" s="131">
        <v>2</v>
      </c>
      <c r="D6" s="131">
        <v>5</v>
      </c>
      <c r="E6" s="131">
        <v>12</v>
      </c>
      <c r="F6" s="26">
        <v>3953</v>
      </c>
      <c r="G6" s="26">
        <v>3515</v>
      </c>
      <c r="H6" s="27">
        <v>1180</v>
      </c>
      <c r="I6" s="13"/>
      <c r="J6" s="13"/>
      <c r="K6" s="13"/>
      <c r="L6" s="13"/>
      <c r="M6" s="13"/>
      <c r="N6" s="13"/>
    </row>
    <row r="7" spans="1:14" ht="16.5" customHeight="1">
      <c r="A7" s="163"/>
      <c r="B7" s="36">
        <v>2006</v>
      </c>
      <c r="C7" s="137">
        <v>3</v>
      </c>
      <c r="D7" s="137">
        <v>5</v>
      </c>
      <c r="E7" s="137">
        <v>10</v>
      </c>
      <c r="F7" s="80">
        <v>3484</v>
      </c>
      <c r="G7" s="80">
        <v>3429</v>
      </c>
      <c r="H7" s="82">
        <v>1235</v>
      </c>
      <c r="I7" s="13"/>
      <c r="J7" s="13"/>
      <c r="K7" s="13"/>
      <c r="L7" s="13"/>
      <c r="M7" s="13"/>
      <c r="N7" s="13"/>
    </row>
    <row r="8" spans="1:14" ht="16.5" customHeight="1">
      <c r="A8" s="163"/>
      <c r="B8" s="36">
        <v>2007</v>
      </c>
      <c r="C8" s="132">
        <v>0</v>
      </c>
      <c r="D8" s="132">
        <v>3</v>
      </c>
      <c r="E8" s="132">
        <v>7</v>
      </c>
      <c r="F8" s="24">
        <v>3373</v>
      </c>
      <c r="G8" s="24">
        <v>3648</v>
      </c>
      <c r="H8" s="25">
        <v>960</v>
      </c>
      <c r="I8" s="13"/>
      <c r="J8" s="13"/>
      <c r="K8" s="13"/>
      <c r="L8" s="13"/>
      <c r="M8" s="13"/>
      <c r="N8" s="13"/>
    </row>
    <row r="9" spans="1:14" ht="16.5" customHeight="1">
      <c r="A9" s="163"/>
      <c r="B9" s="36">
        <v>2008</v>
      </c>
      <c r="C9" s="132">
        <v>1</v>
      </c>
      <c r="D9" s="132">
        <v>2</v>
      </c>
      <c r="E9" s="132">
        <v>6</v>
      </c>
      <c r="F9" s="24">
        <v>3624</v>
      </c>
      <c r="G9" s="24">
        <v>3756</v>
      </c>
      <c r="H9" s="25">
        <v>828</v>
      </c>
      <c r="I9" s="13"/>
      <c r="J9" s="13"/>
      <c r="K9" s="13"/>
      <c r="L9" s="13"/>
      <c r="M9" s="13"/>
      <c r="N9" s="13"/>
    </row>
    <row r="10" spans="1:14" ht="16.5" customHeight="1">
      <c r="A10" s="163" t="s">
        <v>17</v>
      </c>
      <c r="B10" s="36">
        <v>2004</v>
      </c>
      <c r="C10" s="131">
        <v>0</v>
      </c>
      <c r="D10" s="131">
        <v>0</v>
      </c>
      <c r="E10" s="131">
        <v>1</v>
      </c>
      <c r="F10" s="26">
        <v>3064</v>
      </c>
      <c r="G10" s="26">
        <v>3261</v>
      </c>
      <c r="H10" s="27">
        <v>181</v>
      </c>
      <c r="I10" s="13"/>
      <c r="J10" s="13"/>
      <c r="K10" s="13"/>
      <c r="L10" s="13"/>
      <c r="M10" s="13"/>
      <c r="N10" s="13"/>
    </row>
    <row r="11" spans="1:14" ht="16.5" customHeight="1">
      <c r="A11" s="163"/>
      <c r="B11" s="36">
        <v>2005</v>
      </c>
      <c r="C11" s="131">
        <v>0</v>
      </c>
      <c r="D11" s="131">
        <v>0</v>
      </c>
      <c r="E11" s="131">
        <v>1</v>
      </c>
      <c r="F11" s="26">
        <v>3273</v>
      </c>
      <c r="G11" s="26">
        <v>3132</v>
      </c>
      <c r="H11" s="27">
        <v>322</v>
      </c>
      <c r="I11" s="13"/>
      <c r="J11" s="13"/>
      <c r="K11" s="13"/>
      <c r="L11" s="13"/>
      <c r="M11" s="13"/>
      <c r="N11" s="13"/>
    </row>
    <row r="12" spans="1:14" ht="16.5" customHeight="1">
      <c r="A12" s="163"/>
      <c r="B12" s="36">
        <v>2006</v>
      </c>
      <c r="C12" s="131">
        <v>0</v>
      </c>
      <c r="D12" s="131">
        <v>1</v>
      </c>
      <c r="E12" s="131">
        <v>0</v>
      </c>
      <c r="F12" s="26">
        <v>2903</v>
      </c>
      <c r="G12" s="26">
        <v>2933</v>
      </c>
      <c r="H12" s="27">
        <v>292</v>
      </c>
      <c r="I12" s="13"/>
      <c r="J12" s="13"/>
      <c r="K12" s="13"/>
      <c r="L12" s="13"/>
      <c r="M12" s="13"/>
      <c r="N12" s="13"/>
    </row>
    <row r="13" spans="1:14" ht="16.5" customHeight="1">
      <c r="A13" s="163"/>
      <c r="B13" s="8">
        <v>2007</v>
      </c>
      <c r="C13" s="132">
        <v>0</v>
      </c>
      <c r="D13" s="132">
        <v>0</v>
      </c>
      <c r="E13" s="132">
        <v>0</v>
      </c>
      <c r="F13" s="24">
        <v>2848</v>
      </c>
      <c r="G13" s="24">
        <v>2939</v>
      </c>
      <c r="H13" s="25">
        <v>201</v>
      </c>
      <c r="I13" s="13"/>
      <c r="J13" s="13"/>
      <c r="K13" s="13"/>
      <c r="L13" s="13"/>
      <c r="M13" s="13"/>
      <c r="N13" s="13"/>
    </row>
    <row r="14" spans="1:14" ht="16.5" customHeight="1">
      <c r="A14" s="163"/>
      <c r="B14" s="36">
        <v>2008</v>
      </c>
      <c r="C14" s="132">
        <v>0</v>
      </c>
      <c r="D14" s="132">
        <v>0</v>
      </c>
      <c r="E14" s="132">
        <v>0</v>
      </c>
      <c r="F14" s="24">
        <v>2826</v>
      </c>
      <c r="G14" s="24">
        <v>2820</v>
      </c>
      <c r="H14" s="25">
        <v>207</v>
      </c>
      <c r="I14" s="13"/>
      <c r="J14" s="13"/>
      <c r="K14" s="13"/>
      <c r="L14" s="13"/>
      <c r="M14" s="13"/>
      <c r="N14" s="13"/>
    </row>
    <row r="15" spans="1:14" ht="16.5" customHeight="1">
      <c r="A15" s="163" t="s">
        <v>18</v>
      </c>
      <c r="B15" s="36">
        <v>2004</v>
      </c>
      <c r="C15" s="131">
        <v>1</v>
      </c>
      <c r="D15" s="131">
        <v>1</v>
      </c>
      <c r="E15" s="131">
        <v>0</v>
      </c>
      <c r="F15" s="26">
        <v>2964</v>
      </c>
      <c r="G15" s="26">
        <v>3684</v>
      </c>
      <c r="H15" s="27">
        <v>1163</v>
      </c>
      <c r="I15" s="13"/>
      <c r="J15" s="13"/>
      <c r="K15" s="13"/>
      <c r="L15" s="13"/>
      <c r="M15" s="13"/>
      <c r="N15" s="13"/>
    </row>
    <row r="16" spans="1:14" ht="16.5" customHeight="1">
      <c r="A16" s="163"/>
      <c r="B16" s="36">
        <v>2005</v>
      </c>
      <c r="C16" s="131">
        <v>2</v>
      </c>
      <c r="D16" s="131">
        <v>2</v>
      </c>
      <c r="E16" s="131">
        <v>0</v>
      </c>
      <c r="F16" s="26">
        <v>3172</v>
      </c>
      <c r="G16" s="26">
        <v>3169</v>
      </c>
      <c r="H16" s="27">
        <v>1166</v>
      </c>
      <c r="I16" s="13"/>
      <c r="J16" s="13"/>
      <c r="K16" s="13"/>
      <c r="L16" s="13"/>
      <c r="M16" s="13"/>
      <c r="N16" s="13"/>
    </row>
    <row r="17" spans="1:14" ht="16.5" customHeight="1">
      <c r="A17" s="163"/>
      <c r="B17" s="36">
        <v>2006</v>
      </c>
      <c r="C17" s="131">
        <v>2</v>
      </c>
      <c r="D17" s="131">
        <v>1</v>
      </c>
      <c r="E17" s="131">
        <v>1</v>
      </c>
      <c r="F17" s="26">
        <v>3074</v>
      </c>
      <c r="G17" s="26">
        <v>2918</v>
      </c>
      <c r="H17" s="27">
        <v>1322</v>
      </c>
      <c r="I17" s="13"/>
      <c r="J17" s="13"/>
      <c r="K17" s="13"/>
      <c r="L17" s="13"/>
      <c r="M17" s="13"/>
      <c r="N17" s="13"/>
    </row>
    <row r="18" spans="1:14" ht="16.5" customHeight="1">
      <c r="A18" s="163"/>
      <c r="B18" s="8">
        <v>2007</v>
      </c>
      <c r="C18" s="132">
        <v>0</v>
      </c>
      <c r="D18" s="132">
        <v>1</v>
      </c>
      <c r="E18" s="132">
        <v>0</v>
      </c>
      <c r="F18" s="24">
        <v>2731</v>
      </c>
      <c r="G18" s="24">
        <v>3146</v>
      </c>
      <c r="H18" s="25">
        <v>907</v>
      </c>
      <c r="I18" s="13"/>
      <c r="J18" s="13"/>
      <c r="K18" s="13"/>
      <c r="L18" s="13"/>
      <c r="M18" s="13"/>
      <c r="N18" s="13"/>
    </row>
    <row r="19" spans="1:14" ht="16.5" customHeight="1">
      <c r="A19" s="163"/>
      <c r="B19" s="36">
        <v>2008</v>
      </c>
      <c r="C19" s="132">
        <v>0</v>
      </c>
      <c r="D19" s="132">
        <v>0</v>
      </c>
      <c r="E19" s="132">
        <v>0</v>
      </c>
      <c r="F19" s="24">
        <v>3169</v>
      </c>
      <c r="G19" s="24">
        <v>3241</v>
      </c>
      <c r="H19" s="25">
        <v>835</v>
      </c>
      <c r="I19" s="13"/>
      <c r="J19" s="13"/>
      <c r="K19" s="13"/>
      <c r="L19" s="13"/>
      <c r="M19" s="13"/>
      <c r="N19" s="13"/>
    </row>
    <row r="20" spans="1:14" ht="16.5" customHeight="1">
      <c r="A20" s="163" t="s">
        <v>19</v>
      </c>
      <c r="B20" s="36">
        <v>2004</v>
      </c>
      <c r="C20" s="131">
        <v>0</v>
      </c>
      <c r="D20" s="131">
        <v>12</v>
      </c>
      <c r="E20" s="131">
        <v>31</v>
      </c>
      <c r="F20" s="26">
        <v>3477</v>
      </c>
      <c r="G20" s="26">
        <v>3894</v>
      </c>
      <c r="H20" s="27">
        <v>918</v>
      </c>
      <c r="I20" s="13"/>
      <c r="J20" s="13"/>
      <c r="K20" s="13"/>
      <c r="L20" s="13"/>
      <c r="M20" s="13"/>
      <c r="N20" s="13"/>
    </row>
    <row r="21" spans="1:14" ht="16.5" customHeight="1">
      <c r="A21" s="163"/>
      <c r="B21" s="36">
        <v>2005</v>
      </c>
      <c r="C21" s="131">
        <v>0</v>
      </c>
      <c r="D21" s="131">
        <v>10</v>
      </c>
      <c r="E21" s="131">
        <v>21</v>
      </c>
      <c r="F21" s="26">
        <v>4238</v>
      </c>
      <c r="G21" s="26">
        <v>3464</v>
      </c>
      <c r="H21" s="27">
        <v>1692</v>
      </c>
      <c r="I21" s="13"/>
      <c r="J21" s="13"/>
      <c r="K21" s="13"/>
      <c r="L21" s="13"/>
      <c r="M21" s="13"/>
      <c r="N21" s="13"/>
    </row>
    <row r="22" spans="1:14" ht="16.5" customHeight="1">
      <c r="A22" s="163"/>
      <c r="B22" s="36">
        <v>2006</v>
      </c>
      <c r="C22" s="131">
        <v>0</v>
      </c>
      <c r="D22" s="131">
        <v>8</v>
      </c>
      <c r="E22" s="131">
        <v>13</v>
      </c>
      <c r="F22" s="26">
        <v>4286</v>
      </c>
      <c r="G22" s="26">
        <v>3656</v>
      </c>
      <c r="H22" s="27">
        <v>2322</v>
      </c>
      <c r="I22" s="13"/>
      <c r="J22" s="13"/>
      <c r="K22" s="13"/>
      <c r="L22" s="13"/>
      <c r="M22" s="13"/>
      <c r="N22" s="13"/>
    </row>
    <row r="23" spans="1:14" ht="16.5" customHeight="1">
      <c r="A23" s="163"/>
      <c r="B23" s="8">
        <v>2007</v>
      </c>
      <c r="C23" s="131">
        <v>0</v>
      </c>
      <c r="D23" s="131">
        <v>8</v>
      </c>
      <c r="E23" s="131">
        <v>5</v>
      </c>
      <c r="F23" s="113">
        <v>4138</v>
      </c>
      <c r="G23" s="113">
        <v>4295</v>
      </c>
      <c r="H23" s="117">
        <v>2165</v>
      </c>
      <c r="I23" s="13"/>
      <c r="J23" s="13"/>
      <c r="K23" s="13"/>
      <c r="L23" s="13"/>
      <c r="M23" s="13"/>
      <c r="N23" s="13"/>
    </row>
    <row r="24" spans="1:14" ht="16.5" customHeight="1" thickBot="1">
      <c r="A24" s="164"/>
      <c r="B24" s="22">
        <v>2008</v>
      </c>
      <c r="C24" s="133">
        <v>0</v>
      </c>
      <c r="D24" s="133">
        <v>1</v>
      </c>
      <c r="E24" s="133">
        <v>4</v>
      </c>
      <c r="F24" s="94">
        <v>4251</v>
      </c>
      <c r="G24" s="94">
        <v>4757</v>
      </c>
      <c r="H24" s="95">
        <v>1659</v>
      </c>
      <c r="I24" s="13"/>
      <c r="J24" s="13"/>
      <c r="K24" s="13"/>
      <c r="L24" s="13"/>
      <c r="M24" s="13"/>
      <c r="N24" s="13"/>
    </row>
    <row r="25" spans="1:14" ht="16.5" customHeight="1" thickTop="1">
      <c r="A25" s="162" t="s">
        <v>15</v>
      </c>
      <c r="B25" s="83">
        <v>2004</v>
      </c>
      <c r="C25" s="134">
        <f>SUM(C5+C10+C15+C20+'5.KS-PR o agend(1)'!C20+'5.KS-PR o agend(1)'!C15+'5.KS-PR o agend(1)'!C10+'5.KS-PR o agend(1)'!C5)</f>
        <v>103</v>
      </c>
      <c r="D25" s="134">
        <f>SUM(D5+D10+D15+D20+'5.KS-PR o agend(1)'!D20+'5.KS-PR o agend(1)'!D15+'5.KS-PR o agend(1)'!D10+'5.KS-PR o agend(1)'!D5)</f>
        <v>135</v>
      </c>
      <c r="E25" s="134">
        <f>SUM(E5+E10+E15+E20+'5.KS-PR o agend(1)'!E20+'5.KS-PR o agend(1)'!E15+'5.KS-PR o agend(1)'!E10+'5.KS-PR o agend(1)'!E5)</f>
        <v>67</v>
      </c>
      <c r="F25" s="56">
        <f>SUM(F5+F10+F15+F20+'5.KS-PR o agend(1)'!F20+'5.KS-PR o agend(1)'!F15+'5.KS-PR o agend(1)'!F10+'5.KS-PR o agend(1)'!F5)</f>
        <v>26318</v>
      </c>
      <c r="G25" s="56">
        <f>SUM(G5+G10+G15+G20+'5.KS-PR o agend(1)'!G20+'5.KS-PR o agend(1)'!G15+'5.KS-PR o agend(1)'!G10+'5.KS-PR o agend(1)'!G5)</f>
        <v>26756</v>
      </c>
      <c r="H25" s="57">
        <f>SUM(H5+H10+H15+H20+'5.KS-PR o agend(1)'!H20+'5.KS-PR o agend(1)'!H15+'5.KS-PR o agend(1)'!H10+'5.KS-PR o agend(1)'!H5)</f>
        <v>7262</v>
      </c>
      <c r="I25" s="13"/>
      <c r="J25" s="13"/>
      <c r="K25" s="13"/>
      <c r="L25" s="13"/>
      <c r="M25" s="13"/>
      <c r="N25" s="13"/>
    </row>
    <row r="26" spans="1:14" ht="16.5" customHeight="1">
      <c r="A26" s="163"/>
      <c r="B26" s="37">
        <v>2005</v>
      </c>
      <c r="C26" s="135">
        <f>'5.KS-PR o agend(1)'!C6+'5.KS-PR o agend(1)'!C11+'5.KS-PR o agend(1)'!C16+'5.KS-PR o agend(1)'!C21+'6.KS-PR o agendach(2)'!C6+'6.KS-PR o agendach(2)'!C11+'6.KS-PR o agendach(2)'!C16+'6.KS-PR o agendach(2)'!C21</f>
        <v>92</v>
      </c>
      <c r="D26" s="135">
        <f>'5.KS-PR o agend(1)'!D6+'5.KS-PR o agend(1)'!D11+'5.KS-PR o agend(1)'!D16+'5.KS-PR o agend(1)'!D21+'6.KS-PR o agendach(2)'!D6+'6.KS-PR o agendach(2)'!D11+'6.KS-PR o agendach(2)'!D16+'6.KS-PR o agendach(2)'!D21</f>
        <v>111</v>
      </c>
      <c r="E26" s="135">
        <f>'5.KS-PR o agend(1)'!E6+'5.KS-PR o agend(1)'!E11+'5.KS-PR o agend(1)'!E16+'5.KS-PR o agend(1)'!E21+'6.KS-PR o agendach(2)'!E6+'6.KS-PR o agendach(2)'!E11+'6.KS-PR o agendach(2)'!E16+'6.KS-PR o agendach(2)'!E21</f>
        <v>48</v>
      </c>
      <c r="F26" s="28">
        <f>'5.KS-PR o agend(1)'!F6+'5.KS-PR o agend(1)'!F11+'5.KS-PR o agend(1)'!F16+'5.KS-PR o agend(1)'!F21+'6.KS-PR o agendach(2)'!F6+'6.KS-PR o agendach(2)'!F11+'6.KS-PR o agendach(2)'!F16+'6.KS-PR o agendach(2)'!F21</f>
        <v>28963</v>
      </c>
      <c r="G26" s="28">
        <f>'5.KS-PR o agend(1)'!G6+'5.KS-PR o agend(1)'!G11+'5.KS-PR o agend(1)'!G16+'5.KS-PR o agend(1)'!G21+'6.KS-PR o agendach(2)'!G6+'6.KS-PR o agendach(2)'!G11+'6.KS-PR o agendach(2)'!G16+'6.KS-PR o agendach(2)'!G21</f>
        <v>26898</v>
      </c>
      <c r="H26" s="29">
        <f>'5.KS-PR o agend(1)'!H6+'5.KS-PR o agend(1)'!H11+'5.KS-PR o agend(1)'!H16+'5.KS-PR o agend(1)'!H21+'6.KS-PR o agendach(2)'!H6+'6.KS-PR o agendach(2)'!H11+'6.KS-PR o agendach(2)'!H16+'6.KS-PR o agendach(2)'!H21</f>
        <v>9327</v>
      </c>
      <c r="I26" s="13"/>
      <c r="J26" s="13"/>
      <c r="K26" s="13"/>
      <c r="L26" s="13"/>
      <c r="M26" s="13"/>
      <c r="N26" s="13"/>
    </row>
    <row r="27" spans="1:14" ht="16.5" customHeight="1">
      <c r="A27" s="163"/>
      <c r="B27" s="37">
        <v>2006</v>
      </c>
      <c r="C27" s="135">
        <f>SUM('5.KS-PR o agend(1)'!C7,'5.KS-PR o agend(1)'!C12,'5.KS-PR o agend(1)'!C17,'5.KS-PR o agend(1)'!C22,'6.KS-PR o agendach(2)'!C7+C12,C17,C22)</f>
        <v>70</v>
      </c>
      <c r="D27" s="135">
        <f>SUM('5.KS-PR o agend(1)'!D7,'5.KS-PR o agend(1)'!D12,'5.KS-PR o agend(1)'!D17,'5.KS-PR o agend(1)'!D22,'6.KS-PR o agendach(2)'!D7+D12,D17,D22)</f>
        <v>77</v>
      </c>
      <c r="E27" s="135">
        <f>SUM('5.KS-PR o agend(1)'!E7,'5.KS-PR o agend(1)'!E12,'5.KS-PR o agend(1)'!E17,'5.KS-PR o agend(1)'!E22,'6.KS-PR o agendach(2)'!E7+E12,E17,E22)</f>
        <v>41</v>
      </c>
      <c r="F27" s="28">
        <f>SUM('5.KS-PR o agend(1)'!F7,'5.KS-PR o agend(1)'!F12,'5.KS-PR o agend(1)'!F17,'5.KS-PR o agend(1)'!F22,'6.KS-PR o agendach(2)'!F7+F12,F17,F22)</f>
        <v>27958</v>
      </c>
      <c r="G27" s="28">
        <f>SUM('5.KS-PR o agend(1)'!G7,'5.KS-PR o agend(1)'!G12,'5.KS-PR o agend(1)'!G17,'5.KS-PR o agend(1)'!G22,'6.KS-PR o agendach(2)'!G7+G12,G17,G22)</f>
        <v>26346</v>
      </c>
      <c r="H27" s="29">
        <f>SUM('5.KS-PR o agend(1)'!H7,'5.KS-PR o agend(1)'!H12,'5.KS-PR o agend(1)'!H17,'5.KS-PR o agend(1)'!H22,'6.KS-PR o agendach(2)'!H7+H12,H17,H22)</f>
        <v>10941</v>
      </c>
      <c r="I27" s="13"/>
      <c r="J27" s="13"/>
      <c r="K27" s="13"/>
      <c r="L27" s="13"/>
      <c r="M27" s="13"/>
      <c r="N27" s="13"/>
    </row>
    <row r="28" spans="1:14" ht="16.5" customHeight="1">
      <c r="A28" s="163"/>
      <c r="B28" s="37">
        <v>2007</v>
      </c>
      <c r="C28" s="135">
        <f>SUM('5.KS-PR o agend(1)'!C8+'5.KS-PR o agend(1)'!C13+'5.KS-PR o agend(1)'!C18+'5.KS-PR o agend(1)'!C23+'6.KS-PR o agendach(2)'!C8+'6.KS-PR o agendach(2)'!C13+'6.KS-PR o agendach(2)'!C18+'6.KS-PR o agendach(2)'!C23)</f>
        <v>56</v>
      </c>
      <c r="D28" s="135">
        <f>SUM('5.KS-PR o agend(1)'!D8+'5.KS-PR o agend(1)'!D13+'5.KS-PR o agend(1)'!D18+'5.KS-PR o agend(1)'!D23+'6.KS-PR o agendach(2)'!D8+'6.KS-PR o agendach(2)'!D13+'6.KS-PR o agendach(2)'!D18+'6.KS-PR o agendach(2)'!D23)</f>
        <v>75</v>
      </c>
      <c r="E28" s="135">
        <f>SUM('5.KS-PR o agend(1)'!E8+'5.KS-PR o agend(1)'!E13+'5.KS-PR o agend(1)'!E18+'5.KS-PR o agend(1)'!E23+'6.KS-PR o agendach(2)'!E8+'6.KS-PR o agendach(2)'!E13+'6.KS-PR o agendach(2)'!E18+'6.KS-PR o agendach(2)'!E23)</f>
        <v>22</v>
      </c>
      <c r="F28" s="28">
        <f>SUM('5.KS-PR o agend(1)'!F8+'5.KS-PR o agend(1)'!F13+'5.KS-PR o agend(1)'!F18+'5.KS-PR o agend(1)'!F23+'6.KS-PR o agendach(2)'!F8+'6.KS-PR o agendach(2)'!F13+'6.KS-PR o agendach(2)'!F18+'6.KS-PR o agendach(2)'!F23)</f>
        <v>25731</v>
      </c>
      <c r="G28" s="28">
        <f>SUM('5.KS-PR o agend(1)'!G8+'5.KS-PR o agend(1)'!G13+'5.KS-PR o agend(1)'!G18+'5.KS-PR o agend(1)'!G23+'6.KS-PR o agendach(2)'!G8+'6.KS-PR o agendach(2)'!G13+'6.KS-PR o agendach(2)'!G18+'6.KS-PR o agendach(2)'!G23)</f>
        <v>27500</v>
      </c>
      <c r="H28" s="29">
        <f>SUM('5.KS-PR o agend(1)'!H8+'5.KS-PR o agend(1)'!H13+'5.KS-PR o agend(1)'!H18+'5.KS-PR o agend(1)'!H23+'6.KS-PR o agendach(2)'!H8+'6.KS-PR o agendach(2)'!H13+'6.KS-PR o agendach(2)'!H18+'6.KS-PR o agendach(2)'!H23)</f>
        <v>9173</v>
      </c>
      <c r="I28" s="13"/>
      <c r="J28" s="13"/>
      <c r="K28" s="13"/>
      <c r="L28" s="13"/>
      <c r="M28" s="13"/>
      <c r="N28" s="13"/>
    </row>
    <row r="29" spans="1:14" ht="16.5" customHeight="1" thickBot="1">
      <c r="A29" s="164"/>
      <c r="B29" s="38">
        <v>2008</v>
      </c>
      <c r="C29" s="136">
        <f>SUM('5.KS-PR o agend(1)'!C9+'5.KS-PR o agend(1)'!C14+'5.KS-PR o agend(1)'!C19+'5.KS-PR o agend(1)'!C24+'6.KS-PR o agendach(2)'!C9+'6.KS-PR o agendach(2)'!C14+'6.KS-PR o agendach(2)'!C19+'6.KS-PR o agendach(2)'!C24)</f>
        <v>46</v>
      </c>
      <c r="D29" s="136">
        <f>SUM('5.KS-PR o agend(1)'!D9+'5.KS-PR o agend(1)'!D14+'5.KS-PR o agend(1)'!D19+'5.KS-PR o agend(1)'!D24+'6.KS-PR o agendach(2)'!D9+'6.KS-PR o agendach(2)'!D14+'6.KS-PR o agendach(2)'!D19+'6.KS-PR o agendach(2)'!D24)</f>
        <v>47</v>
      </c>
      <c r="E29" s="136">
        <f>SUM('5.KS-PR o agend(1)'!E9+'5.KS-PR o agend(1)'!E14+'5.KS-PR o agend(1)'!E19+'5.KS-PR o agend(1)'!E24+'6.KS-PR o agendach(2)'!E9+'6.KS-PR o agendach(2)'!E14+'6.KS-PR o agendach(2)'!E19+'6.KS-PR o agendach(2)'!E24)</f>
        <v>21</v>
      </c>
      <c r="F29" s="91">
        <f>SUM('5.KS-PR o agend(1)'!F9+'5.KS-PR o agend(1)'!F14+'5.KS-PR o agend(1)'!F19+'5.KS-PR o agend(1)'!F24+'6.KS-PR o agendach(2)'!F9+'6.KS-PR o agendach(2)'!F14+'6.KS-PR o agendach(2)'!F19+'6.KS-PR o agendach(2)'!F24)</f>
        <v>26704</v>
      </c>
      <c r="G29" s="91">
        <f>SUM('5.KS-PR o agend(1)'!G9+'5.KS-PR o agend(1)'!G14+'5.KS-PR o agend(1)'!G19+'5.KS-PR o agend(1)'!G24+'6.KS-PR o agendach(2)'!G9+'6.KS-PR o agendach(2)'!G14+'6.KS-PR o agendach(2)'!G19+'6.KS-PR o agendach(2)'!G24)</f>
        <v>27840</v>
      </c>
      <c r="H29" s="92">
        <f>SUM('5.KS-PR o agend(1)'!H9+'5.KS-PR o agend(1)'!H14+'5.KS-PR o agend(1)'!H19+'5.KS-PR o agend(1)'!H24+'6.KS-PR o agendach(2)'!H9+'6.KS-PR o agendach(2)'!H14+'6.KS-PR o agendach(2)'!H19+'6.KS-PR o agendach(2)'!H24)</f>
        <v>8037</v>
      </c>
      <c r="I29" s="13"/>
      <c r="J29" s="13"/>
      <c r="K29" s="13"/>
      <c r="L29" s="13"/>
      <c r="M29" s="13"/>
      <c r="N29" s="13"/>
    </row>
    <row r="30" spans="1:14" ht="8.25" customHeight="1" thickTop="1">
      <c r="A30" s="12"/>
      <c r="I30" s="31"/>
      <c r="J30" s="31"/>
      <c r="K30" s="31"/>
      <c r="L30" s="31"/>
      <c r="M30" s="31"/>
      <c r="N30" s="31"/>
    </row>
    <row r="31" spans="2:14" ht="12.75">
      <c r="B31" s="175"/>
      <c r="C31" s="175"/>
      <c r="D31" s="175"/>
      <c r="E31" s="39"/>
      <c r="F31" s="39"/>
      <c r="G31" s="39"/>
      <c r="H31" s="32"/>
      <c r="I31" s="13"/>
      <c r="J31" s="13"/>
      <c r="K31" s="13"/>
      <c r="L31" s="13"/>
      <c r="M31" s="13"/>
      <c r="N31" s="13"/>
    </row>
    <row r="32" spans="1:14" ht="12.75">
      <c r="A32" s="32"/>
      <c r="B32" s="32"/>
      <c r="C32" s="32"/>
      <c r="D32" s="32"/>
      <c r="E32" s="32"/>
      <c r="F32" s="32"/>
      <c r="G32" s="32"/>
      <c r="H32" s="32"/>
      <c r="I32" s="13"/>
      <c r="J32" s="13"/>
      <c r="K32" s="13"/>
      <c r="L32" s="13"/>
      <c r="M32" s="13"/>
      <c r="N32" s="13"/>
    </row>
    <row r="33" spans="1:14" ht="12.75">
      <c r="A33" s="32"/>
      <c r="B33" s="32"/>
      <c r="C33" s="32"/>
      <c r="D33" s="32"/>
      <c r="E33" s="32"/>
      <c r="F33" s="32"/>
      <c r="G33" s="32"/>
      <c r="H33" s="32"/>
      <c r="I33" s="13"/>
      <c r="J33" s="13"/>
      <c r="K33" s="13"/>
      <c r="L33" s="13"/>
      <c r="M33" s="13"/>
      <c r="N33" s="13"/>
    </row>
    <row r="34" spans="1:14" ht="12.75">
      <c r="A34" s="32"/>
      <c r="B34" s="32"/>
      <c r="C34" s="32"/>
      <c r="D34" s="32"/>
      <c r="E34" s="32"/>
      <c r="F34" s="32"/>
      <c r="G34" s="32"/>
      <c r="H34" s="32"/>
      <c r="I34" s="13"/>
      <c r="J34" s="13"/>
      <c r="K34" s="13"/>
      <c r="L34" s="13"/>
      <c r="M34" s="13"/>
      <c r="N34" s="13"/>
    </row>
    <row r="35" spans="1:14" ht="12.75">
      <c r="A35" s="32"/>
      <c r="B35" s="32"/>
      <c r="C35" s="32"/>
      <c r="D35" s="32"/>
      <c r="E35" s="32"/>
      <c r="F35" s="32"/>
      <c r="G35" s="32"/>
      <c r="H35" s="32"/>
      <c r="I35" s="13"/>
      <c r="J35" s="13"/>
      <c r="K35" s="13"/>
      <c r="L35" s="13"/>
      <c r="M35" s="13"/>
      <c r="N35" s="13"/>
    </row>
    <row r="36" spans="1:14" ht="12.75">
      <c r="A36" s="32"/>
      <c r="B36" s="32"/>
      <c r="C36" s="32"/>
      <c r="D36" s="32"/>
      <c r="E36" s="32"/>
      <c r="F36" s="32"/>
      <c r="G36" s="32"/>
      <c r="H36" s="32"/>
      <c r="I36" s="13"/>
      <c r="J36" s="13"/>
      <c r="K36" s="13"/>
      <c r="L36" s="13"/>
      <c r="M36" s="13"/>
      <c r="N36" s="13"/>
    </row>
    <row r="37" spans="1:14" ht="12.75">
      <c r="A37" s="32"/>
      <c r="B37" s="32"/>
      <c r="C37" s="32"/>
      <c r="D37" s="32"/>
      <c r="E37" s="32"/>
      <c r="F37" s="32"/>
      <c r="G37" s="32"/>
      <c r="H37" s="32"/>
      <c r="I37" s="13"/>
      <c r="J37" s="13"/>
      <c r="K37" s="13"/>
      <c r="L37" s="13"/>
      <c r="M37" s="13"/>
      <c r="N37" s="13"/>
    </row>
    <row r="38" spans="1:14" ht="12.75">
      <c r="A38" s="32"/>
      <c r="B38" s="32"/>
      <c r="C38" s="32"/>
      <c r="D38" s="32"/>
      <c r="E38" s="32"/>
      <c r="F38" s="32"/>
      <c r="G38" s="32"/>
      <c r="H38" s="32"/>
      <c r="I38" s="13"/>
      <c r="J38" s="13"/>
      <c r="K38" s="13"/>
      <c r="L38" s="13"/>
      <c r="M38" s="13"/>
      <c r="N38" s="13"/>
    </row>
    <row r="39" spans="1:14" ht="12.75">
      <c r="A39" s="32"/>
      <c r="B39" s="32"/>
      <c r="C39" s="32"/>
      <c r="D39" s="32"/>
      <c r="E39" s="32"/>
      <c r="F39" s="32"/>
      <c r="G39" s="32"/>
      <c r="H39" s="32"/>
      <c r="I39" s="13"/>
      <c r="J39" s="13"/>
      <c r="K39" s="13"/>
      <c r="L39" s="13"/>
      <c r="M39" s="13"/>
      <c r="N39" s="13"/>
    </row>
  </sheetData>
  <mergeCells count="12">
    <mergeCell ref="F3:H3"/>
    <mergeCell ref="A25:A29"/>
    <mergeCell ref="A15:A19"/>
    <mergeCell ref="A20:A24"/>
    <mergeCell ref="B31:D31"/>
    <mergeCell ref="A1:H1"/>
    <mergeCell ref="A5:A9"/>
    <mergeCell ref="A10:A14"/>
    <mergeCell ref="A2:A4"/>
    <mergeCell ref="B2:B4"/>
    <mergeCell ref="C2:H2"/>
    <mergeCell ref="C3:E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N39"/>
  <sheetViews>
    <sheetView showGridLines="0" zoomScaleSheetLayoutView="100" workbookViewId="0" topLeftCell="A1">
      <selection activeCell="Q30" sqref="Q30"/>
    </sheetView>
  </sheetViews>
  <sheetFormatPr defaultColWidth="9.140625" defaultRowHeight="12.75"/>
  <cols>
    <col min="1" max="2" width="10.7109375" style="0" customWidth="1"/>
    <col min="3" max="11" width="9.7109375" style="0" customWidth="1"/>
  </cols>
  <sheetData>
    <row r="1" spans="1:11" ht="18" customHeight="1" thickBot="1">
      <c r="A1" s="173" t="s">
        <v>27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4" ht="16.5" customHeight="1" thickTop="1">
      <c r="A2" s="165" t="s">
        <v>1</v>
      </c>
      <c r="B2" s="168" t="s">
        <v>2</v>
      </c>
      <c r="C2" s="157" t="s">
        <v>3</v>
      </c>
      <c r="D2" s="157"/>
      <c r="E2" s="157"/>
      <c r="F2" s="157"/>
      <c r="G2" s="157"/>
      <c r="H2" s="157"/>
      <c r="I2" s="157"/>
      <c r="J2" s="157"/>
      <c r="K2" s="158"/>
      <c r="L2" s="13"/>
      <c r="M2" s="13"/>
      <c r="N2" s="13"/>
    </row>
    <row r="3" spans="1:14" ht="16.5" customHeight="1">
      <c r="A3" s="166"/>
      <c r="B3" s="169"/>
      <c r="C3" s="159" t="s">
        <v>21</v>
      </c>
      <c r="D3" s="159"/>
      <c r="E3" s="159"/>
      <c r="F3" s="159" t="s">
        <v>23</v>
      </c>
      <c r="G3" s="159"/>
      <c r="H3" s="159"/>
      <c r="I3" s="159" t="s">
        <v>28</v>
      </c>
      <c r="J3" s="159"/>
      <c r="K3" s="160"/>
      <c r="L3" s="13"/>
      <c r="M3" s="13"/>
      <c r="N3" s="13"/>
    </row>
    <row r="4" spans="1:14" ht="16.5" customHeight="1" thickBot="1">
      <c r="A4" s="167"/>
      <c r="B4" s="170"/>
      <c r="C4" s="19" t="s">
        <v>8</v>
      </c>
      <c r="D4" s="19" t="s">
        <v>9</v>
      </c>
      <c r="E4" s="19" t="s">
        <v>10</v>
      </c>
      <c r="F4" s="19" t="s">
        <v>8</v>
      </c>
      <c r="G4" s="19" t="s">
        <v>9</v>
      </c>
      <c r="H4" s="19" t="s">
        <v>10</v>
      </c>
      <c r="I4" s="19" t="s">
        <v>8</v>
      </c>
      <c r="J4" s="19" t="s">
        <v>9</v>
      </c>
      <c r="K4" s="20" t="s">
        <v>10</v>
      </c>
      <c r="L4" s="13"/>
      <c r="M4" s="13"/>
      <c r="N4" s="13"/>
    </row>
    <row r="5" spans="1:14" ht="16.5" customHeight="1" thickTop="1">
      <c r="A5" s="162" t="s">
        <v>11</v>
      </c>
      <c r="B5" s="21">
        <v>2004</v>
      </c>
      <c r="C5" s="99">
        <v>1761</v>
      </c>
      <c r="D5" s="99">
        <v>2966</v>
      </c>
      <c r="E5" s="99">
        <v>6085</v>
      </c>
      <c r="F5" s="99">
        <v>1389</v>
      </c>
      <c r="G5" s="99">
        <v>827</v>
      </c>
      <c r="H5" s="99">
        <v>1284</v>
      </c>
      <c r="I5" s="99">
        <v>2538</v>
      </c>
      <c r="J5" s="99">
        <v>2614</v>
      </c>
      <c r="K5" s="100">
        <v>799</v>
      </c>
      <c r="L5" s="13"/>
      <c r="M5" s="13"/>
      <c r="N5" s="13"/>
    </row>
    <row r="6" spans="1:14" ht="16.5" customHeight="1">
      <c r="A6" s="163"/>
      <c r="B6" s="40">
        <v>2005</v>
      </c>
      <c r="C6" s="6">
        <v>475</v>
      </c>
      <c r="D6" s="14">
        <v>1791</v>
      </c>
      <c r="E6" s="14">
        <v>2778</v>
      </c>
      <c r="F6" s="14">
        <v>2227</v>
      </c>
      <c r="G6" s="14">
        <v>1180</v>
      </c>
      <c r="H6" s="14">
        <v>2331</v>
      </c>
      <c r="I6" s="14">
        <v>1992</v>
      </c>
      <c r="J6" s="14">
        <v>2057</v>
      </c>
      <c r="K6" s="15">
        <v>734</v>
      </c>
      <c r="L6" s="13"/>
      <c r="M6" s="13"/>
      <c r="N6" s="13"/>
    </row>
    <row r="7" spans="1:14" ht="16.5" customHeight="1">
      <c r="A7" s="163"/>
      <c r="B7" s="40">
        <v>2006</v>
      </c>
      <c r="C7" s="6">
        <v>89</v>
      </c>
      <c r="D7" s="14">
        <v>1078</v>
      </c>
      <c r="E7" s="14">
        <v>1585</v>
      </c>
      <c r="F7" s="14">
        <v>1809</v>
      </c>
      <c r="G7" s="14">
        <v>1499</v>
      </c>
      <c r="H7" s="14">
        <v>2677</v>
      </c>
      <c r="I7" s="14">
        <v>1727</v>
      </c>
      <c r="J7" s="14">
        <v>1878</v>
      </c>
      <c r="K7" s="15">
        <v>583</v>
      </c>
      <c r="L7" s="13"/>
      <c r="M7" s="13"/>
      <c r="N7" s="13"/>
    </row>
    <row r="8" spans="1:14" ht="16.5" customHeight="1">
      <c r="A8" s="163"/>
      <c r="B8" s="8">
        <v>2007</v>
      </c>
      <c r="C8" s="2">
        <v>44</v>
      </c>
      <c r="D8" s="2">
        <v>605</v>
      </c>
      <c r="E8" s="2">
        <v>1024</v>
      </c>
      <c r="F8" s="2">
        <v>1414</v>
      </c>
      <c r="G8" s="2">
        <v>1595</v>
      </c>
      <c r="H8" s="2">
        <v>2549</v>
      </c>
      <c r="I8" s="2">
        <v>1244</v>
      </c>
      <c r="J8" s="2">
        <v>1493</v>
      </c>
      <c r="K8" s="3">
        <v>334</v>
      </c>
      <c r="L8" s="13"/>
      <c r="M8" s="13"/>
      <c r="N8" s="13"/>
    </row>
    <row r="9" spans="1:14" ht="16.5" customHeight="1">
      <c r="A9" s="163"/>
      <c r="B9" s="8">
        <v>2008</v>
      </c>
      <c r="C9" s="2">
        <v>34</v>
      </c>
      <c r="D9" s="2">
        <v>298</v>
      </c>
      <c r="E9" s="2">
        <v>763</v>
      </c>
      <c r="F9" s="2">
        <v>1758</v>
      </c>
      <c r="G9" s="2">
        <v>1512</v>
      </c>
      <c r="H9" s="2">
        <v>2795</v>
      </c>
      <c r="I9" s="2">
        <v>1369</v>
      </c>
      <c r="J9" s="2">
        <v>1105</v>
      </c>
      <c r="K9" s="3">
        <v>598</v>
      </c>
      <c r="L9" s="13"/>
      <c r="M9" s="13"/>
      <c r="N9" s="13"/>
    </row>
    <row r="10" spans="1:14" ht="16.5" customHeight="1">
      <c r="A10" s="163" t="s">
        <v>12</v>
      </c>
      <c r="B10" s="8">
        <v>2004</v>
      </c>
      <c r="C10" s="4">
        <v>151</v>
      </c>
      <c r="D10" s="4">
        <v>156</v>
      </c>
      <c r="E10" s="4">
        <v>255</v>
      </c>
      <c r="F10" s="4">
        <v>732</v>
      </c>
      <c r="G10" s="4">
        <v>767</v>
      </c>
      <c r="H10" s="4">
        <v>513</v>
      </c>
      <c r="I10" s="4">
        <v>259</v>
      </c>
      <c r="J10" s="4">
        <v>290</v>
      </c>
      <c r="K10" s="5">
        <v>73</v>
      </c>
      <c r="L10" s="13"/>
      <c r="M10" s="13"/>
      <c r="N10" s="13"/>
    </row>
    <row r="11" spans="1:14" ht="16.5" customHeight="1">
      <c r="A11" s="163"/>
      <c r="B11" s="40">
        <v>2005</v>
      </c>
      <c r="C11" s="6">
        <v>29</v>
      </c>
      <c r="D11" s="14">
        <v>133</v>
      </c>
      <c r="E11" s="14">
        <v>151</v>
      </c>
      <c r="F11" s="14">
        <v>1182</v>
      </c>
      <c r="G11" s="14">
        <v>961</v>
      </c>
      <c r="H11" s="14">
        <v>734</v>
      </c>
      <c r="I11" s="14">
        <v>346</v>
      </c>
      <c r="J11" s="14">
        <v>308</v>
      </c>
      <c r="K11" s="15">
        <v>111</v>
      </c>
      <c r="L11" s="13"/>
      <c r="M11" s="13"/>
      <c r="N11" s="13"/>
    </row>
    <row r="12" spans="1:14" ht="16.5" customHeight="1">
      <c r="A12" s="163"/>
      <c r="B12" s="40">
        <v>2006</v>
      </c>
      <c r="C12" s="6">
        <v>0</v>
      </c>
      <c r="D12" s="14">
        <v>45</v>
      </c>
      <c r="E12" s="14">
        <v>106</v>
      </c>
      <c r="F12" s="14">
        <v>765</v>
      </c>
      <c r="G12" s="14">
        <v>858</v>
      </c>
      <c r="H12" s="14">
        <v>641</v>
      </c>
      <c r="I12" s="14">
        <v>409</v>
      </c>
      <c r="J12" s="14">
        <v>382</v>
      </c>
      <c r="K12" s="15">
        <v>138</v>
      </c>
      <c r="L12" s="13"/>
      <c r="M12" s="13"/>
      <c r="N12" s="13"/>
    </row>
    <row r="13" spans="1:14" ht="16.5" customHeight="1">
      <c r="A13" s="163"/>
      <c r="B13" s="8">
        <v>2007</v>
      </c>
      <c r="C13" s="2">
        <v>0</v>
      </c>
      <c r="D13" s="2">
        <v>34</v>
      </c>
      <c r="E13" s="2">
        <v>72</v>
      </c>
      <c r="F13" s="2">
        <v>691</v>
      </c>
      <c r="G13" s="2">
        <v>739</v>
      </c>
      <c r="H13" s="2">
        <v>593</v>
      </c>
      <c r="I13" s="2">
        <v>389</v>
      </c>
      <c r="J13" s="2">
        <v>432</v>
      </c>
      <c r="K13" s="3">
        <v>95</v>
      </c>
      <c r="L13" s="13"/>
      <c r="M13" s="13"/>
      <c r="N13" s="13"/>
    </row>
    <row r="14" spans="1:14" ht="16.5" customHeight="1">
      <c r="A14" s="163"/>
      <c r="B14" s="8">
        <v>2008</v>
      </c>
      <c r="C14" s="2">
        <v>2</v>
      </c>
      <c r="D14" s="2">
        <v>17</v>
      </c>
      <c r="E14" s="2">
        <v>57</v>
      </c>
      <c r="F14" s="2">
        <v>933</v>
      </c>
      <c r="G14" s="2">
        <v>812</v>
      </c>
      <c r="H14" s="2">
        <v>714</v>
      </c>
      <c r="I14" s="2">
        <v>466</v>
      </c>
      <c r="J14" s="2">
        <v>441</v>
      </c>
      <c r="K14" s="3">
        <v>120</v>
      </c>
      <c r="L14" s="13"/>
      <c r="M14" s="13"/>
      <c r="N14" s="13"/>
    </row>
    <row r="15" spans="1:14" ht="16.5" customHeight="1">
      <c r="A15" s="163" t="s">
        <v>13</v>
      </c>
      <c r="B15" s="8">
        <v>2004</v>
      </c>
      <c r="C15" s="4">
        <v>135</v>
      </c>
      <c r="D15" s="4">
        <v>316</v>
      </c>
      <c r="E15" s="4">
        <v>418</v>
      </c>
      <c r="F15" s="4">
        <v>1046</v>
      </c>
      <c r="G15" s="4">
        <v>939</v>
      </c>
      <c r="H15" s="4">
        <v>687</v>
      </c>
      <c r="I15" s="4">
        <v>537</v>
      </c>
      <c r="J15" s="4">
        <v>574</v>
      </c>
      <c r="K15" s="5">
        <v>230</v>
      </c>
      <c r="L15" s="13"/>
      <c r="M15" s="13"/>
      <c r="N15" s="13"/>
    </row>
    <row r="16" spans="1:14" ht="16.5" customHeight="1">
      <c r="A16" s="163"/>
      <c r="B16" s="40">
        <v>2005</v>
      </c>
      <c r="C16" s="6">
        <v>0</v>
      </c>
      <c r="D16" s="14">
        <v>189</v>
      </c>
      <c r="E16" s="14">
        <v>229</v>
      </c>
      <c r="F16" s="14">
        <v>1869</v>
      </c>
      <c r="G16" s="14">
        <v>1321</v>
      </c>
      <c r="H16" s="14">
        <v>1235</v>
      </c>
      <c r="I16" s="14">
        <v>410</v>
      </c>
      <c r="J16" s="14">
        <v>479</v>
      </c>
      <c r="K16" s="15">
        <v>161</v>
      </c>
      <c r="L16" s="13"/>
      <c r="M16" s="13"/>
      <c r="N16" s="13"/>
    </row>
    <row r="17" spans="1:14" ht="16.5" customHeight="1">
      <c r="A17" s="163"/>
      <c r="B17" s="40">
        <v>2006</v>
      </c>
      <c r="C17" s="6">
        <v>1</v>
      </c>
      <c r="D17" s="14">
        <v>101</v>
      </c>
      <c r="E17" s="14">
        <v>129</v>
      </c>
      <c r="F17" s="14">
        <v>1108</v>
      </c>
      <c r="G17" s="14">
        <v>1161</v>
      </c>
      <c r="H17" s="14">
        <v>1182</v>
      </c>
      <c r="I17" s="14">
        <v>328</v>
      </c>
      <c r="J17" s="14">
        <v>384</v>
      </c>
      <c r="K17" s="15">
        <v>105</v>
      </c>
      <c r="L17" s="13"/>
      <c r="M17" s="13"/>
      <c r="N17" s="13"/>
    </row>
    <row r="18" spans="1:14" ht="16.5" customHeight="1">
      <c r="A18" s="163"/>
      <c r="B18" s="8">
        <v>2007</v>
      </c>
      <c r="C18" s="2">
        <v>3</v>
      </c>
      <c r="D18" s="2">
        <v>56</v>
      </c>
      <c r="E18" s="2">
        <v>76</v>
      </c>
      <c r="F18" s="2">
        <v>1057</v>
      </c>
      <c r="G18" s="2">
        <v>1300</v>
      </c>
      <c r="H18" s="2">
        <v>939</v>
      </c>
      <c r="I18" s="2">
        <v>283</v>
      </c>
      <c r="J18" s="2">
        <v>340</v>
      </c>
      <c r="K18" s="3">
        <v>48</v>
      </c>
      <c r="L18" s="13"/>
      <c r="M18" s="13"/>
      <c r="N18" s="13"/>
    </row>
    <row r="19" spans="1:14" ht="16.5" customHeight="1">
      <c r="A19" s="163"/>
      <c r="B19" s="8">
        <v>2008</v>
      </c>
      <c r="C19" s="2">
        <v>2</v>
      </c>
      <c r="D19" s="2">
        <v>25</v>
      </c>
      <c r="E19" s="2">
        <v>53</v>
      </c>
      <c r="F19" s="2">
        <v>1001</v>
      </c>
      <c r="G19" s="2">
        <v>1176</v>
      </c>
      <c r="H19" s="2">
        <v>764</v>
      </c>
      <c r="I19" s="2">
        <v>380</v>
      </c>
      <c r="J19" s="2">
        <v>363</v>
      </c>
      <c r="K19" s="3">
        <v>65</v>
      </c>
      <c r="L19" s="13"/>
      <c r="M19" s="13"/>
      <c r="N19" s="13"/>
    </row>
    <row r="20" spans="1:14" ht="16.5" customHeight="1">
      <c r="A20" s="163" t="s">
        <v>14</v>
      </c>
      <c r="B20" s="8">
        <v>2004</v>
      </c>
      <c r="C20" s="4">
        <v>215</v>
      </c>
      <c r="D20" s="4">
        <v>313</v>
      </c>
      <c r="E20" s="4">
        <v>310</v>
      </c>
      <c r="F20" s="4">
        <v>1150</v>
      </c>
      <c r="G20" s="4">
        <v>1038</v>
      </c>
      <c r="H20" s="4">
        <v>467</v>
      </c>
      <c r="I20" s="4">
        <v>534</v>
      </c>
      <c r="J20" s="4">
        <v>499</v>
      </c>
      <c r="K20" s="5">
        <v>111</v>
      </c>
      <c r="L20" s="13"/>
      <c r="M20" s="13"/>
      <c r="N20" s="13"/>
    </row>
    <row r="21" spans="1:14" ht="16.5" customHeight="1">
      <c r="A21" s="163"/>
      <c r="B21" s="40">
        <v>2005</v>
      </c>
      <c r="C21" s="6">
        <v>38</v>
      </c>
      <c r="D21" s="14">
        <v>154</v>
      </c>
      <c r="E21" s="14">
        <v>194</v>
      </c>
      <c r="F21" s="14">
        <v>1712</v>
      </c>
      <c r="G21" s="14">
        <v>1541</v>
      </c>
      <c r="H21" s="14">
        <v>638</v>
      </c>
      <c r="I21" s="14">
        <v>480</v>
      </c>
      <c r="J21" s="14">
        <v>480</v>
      </c>
      <c r="K21" s="15">
        <v>111</v>
      </c>
      <c r="L21" s="13"/>
      <c r="M21" s="13"/>
      <c r="N21" s="13"/>
    </row>
    <row r="22" spans="1:14" ht="16.5" customHeight="1">
      <c r="A22" s="163"/>
      <c r="B22" s="40">
        <v>2006</v>
      </c>
      <c r="C22" s="6">
        <v>4</v>
      </c>
      <c r="D22" s="14">
        <v>54</v>
      </c>
      <c r="E22" s="14">
        <v>144</v>
      </c>
      <c r="F22" s="14">
        <v>1155</v>
      </c>
      <c r="G22" s="14">
        <v>1277</v>
      </c>
      <c r="H22" s="14">
        <v>516</v>
      </c>
      <c r="I22" s="14">
        <v>596</v>
      </c>
      <c r="J22" s="14">
        <v>614</v>
      </c>
      <c r="K22" s="15">
        <v>93</v>
      </c>
      <c r="L22" s="13"/>
      <c r="M22" s="13"/>
      <c r="N22" s="13"/>
    </row>
    <row r="23" spans="1:14" ht="16.5" customHeight="1">
      <c r="A23" s="163"/>
      <c r="B23" s="8">
        <v>2007</v>
      </c>
      <c r="C23" s="6">
        <v>2</v>
      </c>
      <c r="D23" s="6">
        <v>56</v>
      </c>
      <c r="E23" s="6">
        <v>90</v>
      </c>
      <c r="F23" s="6">
        <v>1141</v>
      </c>
      <c r="G23" s="6">
        <v>1009</v>
      </c>
      <c r="H23" s="6">
        <v>648</v>
      </c>
      <c r="I23" s="6">
        <v>440</v>
      </c>
      <c r="J23" s="6">
        <v>484</v>
      </c>
      <c r="K23" s="7">
        <v>49</v>
      </c>
      <c r="L23" s="13"/>
      <c r="M23" s="13"/>
      <c r="N23" s="13"/>
    </row>
    <row r="24" spans="1:14" ht="16.5" customHeight="1" thickBot="1">
      <c r="A24" s="164"/>
      <c r="B24" s="112">
        <v>2008</v>
      </c>
      <c r="C24" s="125">
        <v>0</v>
      </c>
      <c r="D24" s="125">
        <v>42</v>
      </c>
      <c r="E24" s="125">
        <v>48</v>
      </c>
      <c r="F24" s="125">
        <v>1416</v>
      </c>
      <c r="G24" s="125">
        <v>1310</v>
      </c>
      <c r="H24" s="125">
        <v>754</v>
      </c>
      <c r="I24" s="125">
        <v>394</v>
      </c>
      <c r="J24" s="125">
        <v>400</v>
      </c>
      <c r="K24" s="126">
        <v>43</v>
      </c>
      <c r="L24" s="13"/>
      <c r="M24" s="13"/>
      <c r="N24" s="13"/>
    </row>
    <row r="25" spans="1:14" ht="16.5" customHeight="1" thickTop="1">
      <c r="A25" s="162" t="s">
        <v>15</v>
      </c>
      <c r="B25" s="23">
        <v>2004</v>
      </c>
      <c r="C25" s="54">
        <f>SUM(C20+C15+C10+C5+'8.KS PR o vedl. ag.(2)'!C20+'8.KS PR o vedl. ag.(2)'!C15+'8.KS PR o vedl. ag.(2)'!C10+'8.KS PR o vedl. ag.(2)'!C5)</f>
        <v>9384</v>
      </c>
      <c r="D25" s="54">
        <f>SUM(D20+D15+D10+D5+'8.KS PR o vedl. ag.(2)'!D20+'8.KS PR o vedl. ag.(2)'!D15+'8.KS PR o vedl. ag.(2)'!D10+'8.KS PR o vedl. ag.(2)'!D5)</f>
        <v>8171</v>
      </c>
      <c r="E25" s="54">
        <f>SUM(E20+E15+E10+E5+'8.KS PR o vedl. ag.(2)'!E20+'8.KS PR o vedl. ag.(2)'!E15+'8.KS PR o vedl. ag.(2)'!E10+'8.KS PR o vedl. ag.(2)'!E5)</f>
        <v>17816</v>
      </c>
      <c r="F25" s="54">
        <f>SUM(F20+F15+F10+F5+'8.KS PR o vedl. ag.(2)'!F20+'8.KS PR o vedl. ag.(2)'!F15+'8.KS PR o vedl. ag.(2)'!F10+'8.KS PR o vedl. ag.(2)'!F5)</f>
        <v>9427</v>
      </c>
      <c r="G25" s="54">
        <f>SUM(G20+G15+G10+G5+'8.KS PR o vedl. ag.(2)'!G20+'8.KS PR o vedl. ag.(2)'!G15+'8.KS PR o vedl. ag.(2)'!G10+'8.KS PR o vedl. ag.(2)'!G5)</f>
        <v>7474</v>
      </c>
      <c r="H25" s="54">
        <f>SUM(H20+H15+H10+H5+'8.KS PR o vedl. ag.(2)'!H20+'8.KS PR o vedl. ag.(2)'!H15+'8.KS PR o vedl. ag.(2)'!H10+'8.KS PR o vedl. ag.(2)'!H5)</f>
        <v>6505</v>
      </c>
      <c r="I25" s="54">
        <f>SUM(I20+I15+I10+I5+'8.KS PR o vedl. ag.(2)'!I20+'8.KS PR o vedl. ag.(2)'!I15+'8.KS PR o vedl. ag.(2)'!I10+'8.KS PR o vedl. ag.(2)'!I5)</f>
        <v>5710</v>
      </c>
      <c r="J25" s="54">
        <f>SUM(J20+J15+J10+J5+'8.KS PR o vedl. ag.(2)'!J20+'8.KS PR o vedl. ag.(2)'!J15+'8.KS PR o vedl. ag.(2)'!J10+'8.KS PR o vedl. ag.(2)'!J5)</f>
        <v>5694</v>
      </c>
      <c r="K25" s="55">
        <f>SUM(K20+K15+K10+K5+'8.KS PR o vedl. ag.(2)'!K20+'8.KS PR o vedl. ag.(2)'!K15+'8.KS PR o vedl. ag.(2)'!K10+'8.KS PR o vedl. ag.(2)'!K5)</f>
        <v>1909</v>
      </c>
      <c r="L25" s="13"/>
      <c r="M25" s="13"/>
      <c r="N25" s="13"/>
    </row>
    <row r="26" spans="1:14" ht="16.5" customHeight="1">
      <c r="A26" s="163"/>
      <c r="B26" s="11">
        <v>2005</v>
      </c>
      <c r="C26" s="9">
        <f>'7.KS PR o vedl. ag.(1)'!C6+'7.KS PR o vedl. ag.(1)'!C11+'7.KS PR o vedl. ag.(1)'!C16+'7.KS PR o vedl. ag.(1)'!C21+'8.KS PR o vedl. ag.(2)'!C6+'8.KS PR o vedl. ag.(2)'!C11+'8.KS PR o vedl. ag.(2)'!C16+'8.KS PR o vedl. ag.(2)'!C21</f>
        <v>667</v>
      </c>
      <c r="D26" s="9">
        <f>'7.KS PR o vedl. ag.(1)'!D6+'7.KS PR o vedl. ag.(1)'!D11+'7.KS PR o vedl. ag.(1)'!D16+'7.KS PR o vedl. ag.(1)'!D21+'8.KS PR o vedl. ag.(2)'!D6+'8.KS PR o vedl. ag.(2)'!D11+'8.KS PR o vedl. ag.(2)'!D16+'8.KS PR o vedl. ag.(2)'!D21</f>
        <v>3990</v>
      </c>
      <c r="E26" s="9">
        <f>'7.KS PR o vedl. ag.(1)'!E6+'7.KS PR o vedl. ag.(1)'!E11+'7.KS PR o vedl. ag.(1)'!E16+'7.KS PR o vedl. ag.(1)'!E21+'8.KS PR o vedl. ag.(2)'!E6+'8.KS PR o vedl. ag.(2)'!E11+'8.KS PR o vedl. ag.(2)'!E16+'8.KS PR o vedl. ag.(2)'!E21</f>
        <v>6751</v>
      </c>
      <c r="F26" s="9">
        <f>'7.KS PR o vedl. ag.(1)'!F6+'7.KS PR o vedl. ag.(1)'!F11+'7.KS PR o vedl. ag.(1)'!F16+'7.KS PR o vedl. ag.(1)'!F21+'8.KS PR o vedl. ag.(2)'!F6+'8.KS PR o vedl. ag.(2)'!F11+'8.KS PR o vedl. ag.(2)'!F16+'8.KS PR o vedl. ag.(2)'!F21</f>
        <v>14580</v>
      </c>
      <c r="G26" s="9">
        <f>'7.KS PR o vedl. ag.(1)'!G6+'7.KS PR o vedl. ag.(1)'!G11+'7.KS PR o vedl. ag.(1)'!G16+'7.KS PR o vedl. ag.(1)'!G21+'8.KS PR o vedl. ag.(2)'!G6+'8.KS PR o vedl. ag.(2)'!G11+'8.KS PR o vedl. ag.(2)'!G16+'8.KS PR o vedl. ag.(2)'!G21</f>
        <v>10950</v>
      </c>
      <c r="H26" s="9">
        <f>'7.KS PR o vedl. ag.(1)'!H6+'7.KS PR o vedl. ag.(1)'!H11+'7.KS PR o vedl. ag.(1)'!H16+'7.KS PR o vedl. ag.(1)'!H21+'8.KS PR o vedl. ag.(2)'!H6+'8.KS PR o vedl. ag.(2)'!H11+'8.KS PR o vedl. ag.(2)'!H16+'8.KS PR o vedl. ag.(2)'!H21</f>
        <v>10135</v>
      </c>
      <c r="I26" s="9">
        <f>'7.KS PR o vedl. ag.(1)'!I6+'7.KS PR o vedl. ag.(1)'!I11+'7.KS PR o vedl. ag.(1)'!I16+'7.KS PR o vedl. ag.(1)'!I21+'8.KS PR o vedl. ag.(2)'!I6+'8.KS PR o vedl. ag.(2)'!I11+'8.KS PR o vedl. ag.(2)'!I16+'8.KS PR o vedl. ag.(2)'!I21</f>
        <v>5123</v>
      </c>
      <c r="J26" s="9">
        <f>'7.KS PR o vedl. ag.(1)'!J6+'7.KS PR o vedl. ag.(1)'!J11+'7.KS PR o vedl. ag.(1)'!J16+'7.KS PR o vedl. ag.(1)'!J21+'8.KS PR o vedl. ag.(2)'!J6+'8.KS PR o vedl. ag.(2)'!J11+'8.KS PR o vedl. ag.(2)'!J16+'8.KS PR o vedl. ag.(2)'!J21</f>
        <v>5294</v>
      </c>
      <c r="K26" s="10">
        <f>'7.KS PR o vedl. ag.(1)'!K6+'7.KS PR o vedl. ag.(1)'!K11+'7.KS PR o vedl. ag.(1)'!K16+'7.KS PR o vedl. ag.(1)'!K21+'8.KS PR o vedl. ag.(2)'!K6+'8.KS PR o vedl. ag.(2)'!K11+'8.KS PR o vedl. ag.(2)'!K16+'8.KS PR o vedl. ag.(2)'!K21</f>
        <v>1738</v>
      </c>
      <c r="L26" s="13"/>
      <c r="M26" s="13"/>
      <c r="N26" s="13"/>
    </row>
    <row r="27" spans="1:14" ht="16.5" customHeight="1">
      <c r="A27" s="163"/>
      <c r="B27" s="84">
        <v>2006</v>
      </c>
      <c r="C27" s="9">
        <f>'8.KS PR o vedl. ag.(2)'!C27</f>
        <v>162</v>
      </c>
      <c r="D27" s="9">
        <f>'8.KS PR o vedl. ag.(2)'!D27</f>
        <v>2297</v>
      </c>
      <c r="E27" s="9">
        <f>'8.KS PR o vedl. ag.(2)'!E27</f>
        <v>4412</v>
      </c>
      <c r="F27" s="9">
        <f>'8.KS PR o vedl. ag.(2)'!F27</f>
        <v>10073</v>
      </c>
      <c r="G27" s="9">
        <f>'8.KS PR o vedl. ag.(2)'!G27</f>
        <v>11055</v>
      </c>
      <c r="H27" s="9">
        <f>'8.KS PR o vedl. ag.(2)'!H27</f>
        <v>9189</v>
      </c>
      <c r="I27" s="9">
        <f>'8.KS PR o vedl. ag.(2)'!I27</f>
        <v>5885</v>
      </c>
      <c r="J27" s="9">
        <f>'8.KS PR o vedl. ag.(2)'!J27</f>
        <v>5635</v>
      </c>
      <c r="K27" s="10">
        <f>'8.KS PR o vedl. ag.(2)'!K27</f>
        <v>1988</v>
      </c>
      <c r="L27" s="13"/>
      <c r="M27" s="13"/>
      <c r="N27" s="13"/>
    </row>
    <row r="28" spans="1:14" ht="16.5" customHeight="1">
      <c r="A28" s="163"/>
      <c r="B28" s="84">
        <v>2007</v>
      </c>
      <c r="C28" s="98">
        <f>'8.KS PR o vedl. ag.(2)'!C28</f>
        <v>84</v>
      </c>
      <c r="D28" s="98">
        <f>'8.KS PR o vedl. ag.(2)'!D28</f>
        <v>1728</v>
      </c>
      <c r="E28" s="98">
        <f>'8.KS PR o vedl. ag.(2)'!E28</f>
        <v>2768</v>
      </c>
      <c r="F28" s="98">
        <f>'8.KS PR o vedl. ag.(2)'!F28</f>
        <v>8946</v>
      </c>
      <c r="G28" s="98">
        <f>'8.KS PR o vedl. ag.(2)'!G28</f>
        <v>9713</v>
      </c>
      <c r="H28" s="98">
        <f>'8.KS PR o vedl. ag.(2)'!H28</f>
        <v>8475</v>
      </c>
      <c r="I28" s="98">
        <f>'8.KS PR o vedl. ag.(2)'!I28</f>
        <v>4867</v>
      </c>
      <c r="J28" s="98">
        <f>'8.KS PR o vedl. ag.(2)'!J28</f>
        <v>5569</v>
      </c>
      <c r="K28" s="101">
        <f>'8.KS PR o vedl. ag.(2)'!K28</f>
        <v>1286</v>
      </c>
      <c r="L28" s="13"/>
      <c r="M28" s="13"/>
      <c r="N28" s="13"/>
    </row>
    <row r="29" spans="1:14" ht="16.5" customHeight="1" thickBot="1">
      <c r="A29" s="164"/>
      <c r="B29" s="41">
        <v>2008</v>
      </c>
      <c r="C29" s="89">
        <f>'8.KS PR o vedl. ag.(2)'!C29</f>
        <v>76</v>
      </c>
      <c r="D29" s="89">
        <f>'8.KS PR o vedl. ag.(2)'!D29</f>
        <v>950</v>
      </c>
      <c r="E29" s="89">
        <f>'8.KS PR o vedl. ag.(2)'!E29</f>
        <v>1897</v>
      </c>
      <c r="F29" s="89">
        <f>'8.KS PR o vedl. ag.(2)'!F29</f>
        <v>10639</v>
      </c>
      <c r="G29" s="89">
        <f>'8.KS PR o vedl. ag.(2)'!G29</f>
        <v>10219</v>
      </c>
      <c r="H29" s="89">
        <f>'8.KS PR o vedl. ag.(2)'!H29</f>
        <v>8895</v>
      </c>
      <c r="I29" s="89">
        <f>'8.KS PR o vedl. ag.(2)'!I29</f>
        <v>4793</v>
      </c>
      <c r="J29" s="89">
        <f>'8.KS PR o vedl. ag.(2)'!J29</f>
        <v>4611</v>
      </c>
      <c r="K29" s="90">
        <f>'8.KS PR o vedl. ag.(2)'!K29</f>
        <v>1468</v>
      </c>
      <c r="L29" s="13"/>
      <c r="M29" s="13"/>
      <c r="N29" s="13"/>
    </row>
    <row r="30" spans="1:14" ht="8.25" customHeight="1" thickTop="1">
      <c r="A30" s="12"/>
      <c r="L30" s="31"/>
      <c r="M30" s="31"/>
      <c r="N30" s="31"/>
    </row>
    <row r="31" spans="2:14" ht="12.75">
      <c r="B31" s="176"/>
      <c r="C31" s="176"/>
      <c r="D31" s="176"/>
      <c r="E31" s="39"/>
      <c r="F31" s="39"/>
      <c r="G31" s="39"/>
      <c r="H31" s="39"/>
      <c r="I31" s="39"/>
      <c r="J31" s="39"/>
      <c r="K31" s="13"/>
      <c r="L31" s="13"/>
      <c r="M31" s="13"/>
      <c r="N31" s="13"/>
    </row>
    <row r="32" spans="1:14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</sheetData>
  <mergeCells count="13">
    <mergeCell ref="B31:D31"/>
    <mergeCell ref="A10:A14"/>
    <mergeCell ref="A15:A19"/>
    <mergeCell ref="A20:A24"/>
    <mergeCell ref="A25:A29"/>
    <mergeCell ref="A5:A9"/>
    <mergeCell ref="A2:A4"/>
    <mergeCell ref="B2:B4"/>
    <mergeCell ref="A1:K1"/>
    <mergeCell ref="C2:K2"/>
    <mergeCell ref="C3:E3"/>
    <mergeCell ref="F3:H3"/>
    <mergeCell ref="I3:K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2009-05-07T12:48:09Z</cp:lastPrinted>
  <dcterms:created xsi:type="dcterms:W3CDTF">2007-02-07T09:28:37Z</dcterms:created>
  <dcterms:modified xsi:type="dcterms:W3CDTF">2009-05-11T06:05:09Z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